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285" activeTab="0"/>
  </bookViews>
  <sheets>
    <sheet name="Instrucciones" sheetId="1" r:id="rId1"/>
    <sheet name="Balance" sheetId="2" r:id="rId2"/>
    <sheet name="Estado de Resultados" sheetId="3" r:id="rId3"/>
    <sheet name="Flujo de Fondos" sheetId="4" r:id="rId4"/>
    <sheet name="Reporte de Evaluación " sheetId="5" r:id="rId5"/>
  </sheets>
  <definedNames/>
  <calcPr fullCalcOnLoad="1"/>
</workbook>
</file>

<file path=xl/sharedStrings.xml><?xml version="1.0" encoding="utf-8"?>
<sst xmlns="http://schemas.openxmlformats.org/spreadsheetml/2006/main" count="221" uniqueCount="179">
  <si>
    <t>www.asesoriasonline.cl</t>
  </si>
  <si>
    <t>Consultas a andrea@asesoriasonline.cl</t>
  </si>
  <si>
    <t>El Doctor Finanzas</t>
  </si>
  <si>
    <t>Complete las celdas en blanco del Balance</t>
  </si>
  <si>
    <t>Complete las celdas en blanco del Estado de Resultados</t>
  </si>
  <si>
    <t>Balance</t>
  </si>
  <si>
    <t>Estado de Resultados</t>
  </si>
  <si>
    <t xml:space="preserve"> - Ingrese las cifras en pesos sin decimales </t>
  </si>
  <si>
    <t xml:space="preserve"> - El último Balance puede ser interino y corresponder al último que se disponga</t>
  </si>
  <si>
    <t xml:space="preserve"> - El último Estado de Resultados debe corresponder al del último Balance que se disponga</t>
  </si>
  <si>
    <t xml:space="preserve"> - LLENAR sólo las celdas de color blanco y en blanco</t>
  </si>
  <si>
    <t xml:space="preserve"> - LLENAR sólo las celdas de color blanco </t>
  </si>
  <si>
    <t xml:space="preserve"> - La cuenta de socios del activo incluir con signo menos en el patrimonio</t>
  </si>
  <si>
    <t xml:space="preserve">   pues las otras corresponden a celdas de cálculos - estas celdas se llenan automáticamente </t>
  </si>
  <si>
    <t xml:space="preserve"> - Si tiene sólo dos Balances ( 2 ), LLENE LAS DOS ULTIMAS COLUMNAS</t>
  </si>
  <si>
    <t>Nombre de la Empresa:</t>
  </si>
  <si>
    <t xml:space="preserve">     Nombre de la Empresa     :</t>
  </si>
  <si>
    <t>Antepenúltimo</t>
  </si>
  <si>
    <t xml:space="preserve"> Penúltimo</t>
  </si>
  <si>
    <t xml:space="preserve">   Ultimo</t>
  </si>
  <si>
    <t>Fecha ( dd/mm/aa )</t>
  </si>
  <si>
    <t xml:space="preserve">   Balance</t>
  </si>
  <si>
    <t xml:space="preserve">  Balance</t>
  </si>
  <si>
    <t>Nr de meses</t>
  </si>
  <si>
    <t xml:space="preserve">Período considerado - ingrese número de meses </t>
  </si>
  <si>
    <t>Ingresos por Ventas</t>
  </si>
  <si>
    <t>Costo Directo de Ventas</t>
  </si>
  <si>
    <t>Caja - Bancos</t>
  </si>
  <si>
    <t>Cuentas por Cobrar por Ventas</t>
  </si>
  <si>
    <t>Margen Directo</t>
  </si>
  <si>
    <t>Inventario</t>
  </si>
  <si>
    <t>Otras Cuentas del Activo Circulante</t>
  </si>
  <si>
    <t>Gastos de Comercialización</t>
  </si>
  <si>
    <t>Gastos de Administración</t>
  </si>
  <si>
    <t>Total Activo Circulante</t>
  </si>
  <si>
    <t>Resultado Operacional</t>
  </si>
  <si>
    <t>Maquinarias y Equipos</t>
  </si>
  <si>
    <t>Terrenos y Edificios</t>
  </si>
  <si>
    <t>Total de Otros Ingresos</t>
  </si>
  <si>
    <t xml:space="preserve">Depreciación Acumulada </t>
  </si>
  <si>
    <t>Activos Fijos Netos</t>
  </si>
  <si>
    <t>Gastos Financieros</t>
  </si>
  <si>
    <t>Otros Activos Fijos</t>
  </si>
  <si>
    <t>Depreciación</t>
  </si>
  <si>
    <t>Inversiones en Otras Empresas</t>
  </si>
  <si>
    <t>Otros Egresos</t>
  </si>
  <si>
    <t>Total Activo Fijo</t>
  </si>
  <si>
    <t>Total de Otros Egresos</t>
  </si>
  <si>
    <t>Total de Activos</t>
  </si>
  <si>
    <t>Resultado No Operacional</t>
  </si>
  <si>
    <t>Antigüedad de la empresa en años</t>
  </si>
  <si>
    <t>Corrección Monetaria</t>
  </si>
  <si>
    <t>( si es negativa ingrese cifra negativa )</t>
  </si>
  <si>
    <t>Prestamos Bancarios a Menos de 1 año</t>
  </si>
  <si>
    <t>Resultado Antes de Impuestos</t>
  </si>
  <si>
    <t xml:space="preserve">Cuotas de Prestamos Mediano Plazo Bancos </t>
  </si>
  <si>
    <t>Cuotas de Leasing pagaderas en el año</t>
  </si>
  <si>
    <t>Impuesto a la Renta</t>
  </si>
  <si>
    <t>Total Pasivos Financieros de Corto Plazo</t>
  </si>
  <si>
    <t>Resultado Neto</t>
  </si>
  <si>
    <t>Proveedores</t>
  </si>
  <si>
    <t>Coloque todos los datos donde más correspondan de forma tal que el Resultado Neto</t>
  </si>
  <si>
    <t>Otras Cuentas por Pagar</t>
  </si>
  <si>
    <t>sea exactamente igual con el Resultado Neto que aparece en el BALANCE</t>
  </si>
  <si>
    <t>Provisiones</t>
  </si>
  <si>
    <t>Otros Pasivos de Corto Plazo</t>
  </si>
  <si>
    <t>Autoverificación con Balance = 0</t>
  </si>
  <si>
    <t>Cuentas  de Empresas Relacionadas o Socios</t>
  </si>
  <si>
    <t>Total Pasivos de Corto Plazo</t>
  </si>
  <si>
    <t>Prestamos Bancarios a más de 1 año</t>
  </si>
  <si>
    <t>Leasings - cuotas a más de 1 año</t>
  </si>
  <si>
    <t>Proveedores a más de 1 año</t>
  </si>
  <si>
    <t>Otras Cuentas por Pagar a más de 1 año</t>
  </si>
  <si>
    <t>Provisiones a más de 1 año</t>
  </si>
  <si>
    <t xml:space="preserve">Total Pasivos a más de 1 año </t>
  </si>
  <si>
    <t>Total Pasivos</t>
  </si>
  <si>
    <t>Capital</t>
  </si>
  <si>
    <t>Reservas</t>
  </si>
  <si>
    <t>Resultados Acumulados</t>
  </si>
  <si>
    <t xml:space="preserve">Cuentas de Socios en el Activo </t>
  </si>
  <si>
    <t>Resultado del Período</t>
  </si>
  <si>
    <t>Total Patrimonio</t>
  </si>
  <si>
    <t>Total Pasivos y Patrimonio</t>
  </si>
  <si>
    <t>Autoverificación (  Activo - Pasivo = 0  )</t>
  </si>
  <si>
    <t>Consolide las cuentas en aquellas que le parezcan más representativas de forma que</t>
  </si>
  <si>
    <t>el total de activos y pasivos estén representados y la AUTOVERIFICACIÓN SEA = 0</t>
  </si>
  <si>
    <t>Estado de Generación de Fondos</t>
  </si>
  <si>
    <t>Reporte de Evaluación Financiera de la Empresa</t>
  </si>
  <si>
    <t xml:space="preserve">NO LLENAR - Esta planilla se llena automáticamente </t>
  </si>
  <si>
    <t xml:space="preserve">    Nombre de la empresa      :</t>
  </si>
  <si>
    <t>con los datos del Balance y Estado de Resultados</t>
  </si>
  <si>
    <t>Estimación de la Posición Financiera Relativa de su Empresa</t>
  </si>
  <si>
    <t xml:space="preserve">        Posición Financiera </t>
  </si>
  <si>
    <t xml:space="preserve">      Sólida</t>
  </si>
  <si>
    <t xml:space="preserve">  Intermedia </t>
  </si>
  <si>
    <t xml:space="preserve">       Débil</t>
  </si>
  <si>
    <t xml:space="preserve">      Real</t>
  </si>
  <si>
    <t xml:space="preserve">      Principales indicadores</t>
  </si>
  <si>
    <t xml:space="preserve">   Empresa</t>
  </si>
  <si>
    <t>Generación Operativa de Caja</t>
  </si>
  <si>
    <t xml:space="preserve">  Positiva</t>
  </si>
  <si>
    <t xml:space="preserve">  Negativa</t>
  </si>
  <si>
    <t>Resultado</t>
  </si>
  <si>
    <t>Rentabilidad sobre ventas</t>
  </si>
  <si>
    <t>Liquidez</t>
  </si>
  <si>
    <t xml:space="preserve">  Sobre 1,5</t>
  </si>
  <si>
    <t xml:space="preserve">  Sobre 1,0</t>
  </si>
  <si>
    <t xml:space="preserve">  Bajo 1,0</t>
  </si>
  <si>
    <t>Ciclo de Negocios - días</t>
  </si>
  <si>
    <t xml:space="preserve">  Positivo</t>
  </si>
  <si>
    <t xml:space="preserve">  Negativo</t>
  </si>
  <si>
    <t>Generación Bruta de Caja</t>
  </si>
  <si>
    <t>Leverage o Apalancamiento</t>
  </si>
  <si>
    <t>Rango 1,0 a 2,0</t>
  </si>
  <si>
    <t xml:space="preserve">  Sobre 2,0</t>
  </si>
  <si>
    <t>Usos Operacionales de Caja</t>
  </si>
  <si>
    <t>Antigüedad ( años en el negocio )</t>
  </si>
  <si>
    <t xml:space="preserve"> Más de 5 </t>
  </si>
  <si>
    <t xml:space="preserve">  Entre 3 y 5</t>
  </si>
  <si>
    <t xml:space="preserve">  Menos de 3</t>
  </si>
  <si>
    <t>Esta Planilla se llena automáticamente con los datos del Balance y Estado de Resultados</t>
  </si>
  <si>
    <t>Otras Cuentas Activo del Circulante</t>
  </si>
  <si>
    <t>Fuentes Operativas de Caja</t>
  </si>
  <si>
    <t>RENTABILIDAD ( porcentajes )</t>
  </si>
  <si>
    <t>Rentabilidad del Patrimonio</t>
  </si>
  <si>
    <t>Rentabilidad de los Activos</t>
  </si>
  <si>
    <t>LIQUIDEZ ( millones de pesos / razón )</t>
  </si>
  <si>
    <t>Capital de Trabajo</t>
  </si>
  <si>
    <t>Usos No Operacionales de Caja</t>
  </si>
  <si>
    <t xml:space="preserve">Liquidez  </t>
  </si>
  <si>
    <t>CICLO DE NEGOCIO ( cifras en número de días )</t>
  </si>
  <si>
    <t xml:space="preserve">Inversión en Activos Fijos </t>
  </si>
  <si>
    <t>Período de Cobro - días</t>
  </si>
  <si>
    <t xml:space="preserve">Inversión en Otros Activos </t>
  </si>
  <si>
    <t>Período de Pago - días</t>
  </si>
  <si>
    <t>Plazo Comercial Neto - días</t>
  </si>
  <si>
    <t xml:space="preserve">Fuentes No Operacionales de Caja </t>
  </si>
  <si>
    <t>Rotación de Inventarios - días</t>
  </si>
  <si>
    <t>Ciclo de Negocio Básico - días</t>
  </si>
  <si>
    <t>Prestamos Bancarios de Corto Plazo</t>
  </si>
  <si>
    <t>ENDEUDAMIENTO ( porcentajes / razón )</t>
  </si>
  <si>
    <t>Pasivos Financieros ( % del Cto Plazo )</t>
  </si>
  <si>
    <t>Leasings</t>
  </si>
  <si>
    <t>Leverage ( Apalancamiento )</t>
  </si>
  <si>
    <t>Gasto Financiero a Resultado Oper.</t>
  </si>
  <si>
    <t>Otras Cuentas por Pagar más 1 año</t>
  </si>
  <si>
    <t>Pago Deudas Financ. con Gener. Operat.</t>
  </si>
  <si>
    <t>FLUJO DE FONDOS ( cifras en millones de pesos )</t>
  </si>
  <si>
    <t>Cuentas  Emp. Relacionadas o Socios</t>
  </si>
  <si>
    <t>Variación Neta del Patrimonio</t>
  </si>
  <si>
    <t>Flujo de Fondos Neto ( Comercial )</t>
  </si>
  <si>
    <t>Variación Neta de Caja</t>
  </si>
  <si>
    <t>TAMAÑO DE LA EMPRESA ( cifras en millones de pesos )</t>
  </si>
  <si>
    <t>Ventas</t>
  </si>
  <si>
    <t>Autoverificación con Balance</t>
  </si>
  <si>
    <t>Patrimonio</t>
  </si>
  <si>
    <t>Activos</t>
  </si>
  <si>
    <t>Crecimiento Nominal de Ventas</t>
  </si>
  <si>
    <t xml:space="preserve">              Instrucciones para Operar </t>
  </si>
  <si>
    <t>1.- Este archivo consta de 4 Hojas :</t>
  </si>
  <si>
    <t xml:space="preserve"> - Instrucciones</t>
  </si>
  <si>
    <t>2.- Para usar este Programa efectúe lo siguiente :</t>
  </si>
  <si>
    <t>I.-</t>
  </si>
  <si>
    <t>II.-</t>
  </si>
  <si>
    <t xml:space="preserve">NOTA: Se sugiere que guarde constantemente los datos ingresados. Para esto diríjase a </t>
  </si>
  <si>
    <t>ARCHIVO, GUARDAR COMO y elija el lugar y nombre bajo el cual desea guardar el archivo.</t>
  </si>
  <si>
    <t>Una Herramienta Financiera simple de Operar</t>
  </si>
  <si>
    <t xml:space="preserve"> - Balance</t>
  </si>
  <si>
    <t xml:space="preserve"> - Estado de Resultados</t>
  </si>
  <si>
    <t xml:space="preserve"> - Flujo de Fondos</t>
  </si>
  <si>
    <t xml:space="preserve"> - Reporte de Evaluación</t>
  </si>
  <si>
    <t xml:space="preserve">2.1.- Complete las Hojas de Balance y Estado de Resultado con la </t>
  </si>
  <si>
    <t xml:space="preserve">         información de los últimos Balances y Estados de Resultados.</t>
  </si>
  <si>
    <t xml:space="preserve">2.4.- Usted obtendrá automáticamente las siguientes Hojas : </t>
  </si>
  <si>
    <t xml:space="preserve">Estado de Generación de Caja </t>
  </si>
  <si>
    <t>Reporte de Evaluación Financiera</t>
  </si>
  <si>
    <t xml:space="preserve">       Para poder interpretar el Reporte de Evaluación y el resto de las </t>
  </si>
  <si>
    <t xml:space="preserve">       Hojas se recomienda leer FINANZAS EMPRESARIALES</t>
  </si>
  <si>
    <t>EL DOCTOR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</si>
</sst>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$-409]#,##0"/>
    <numFmt numFmtId="171" formatCode="0.0"/>
    <numFmt numFmtId="172" formatCode="&quot;$&quot;#,##0"/>
  </numFmts>
  <fonts count="24">
    <font>
      <sz val="10"/>
      <name val="Arial"/>
      <family val="0"/>
    </font>
    <font>
      <b/>
      <sz val="16"/>
      <color indexed="13"/>
      <name val="Bookman Old Style"/>
      <family val="1"/>
    </font>
    <font>
      <b/>
      <sz val="14"/>
      <color indexed="13"/>
      <name val="Arial"/>
      <family val="2"/>
    </font>
    <font>
      <sz val="14"/>
      <color indexed="13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 Black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4"/>
      <name val="Bookman Old Style"/>
      <family val="1"/>
    </font>
    <font>
      <b/>
      <sz val="12"/>
      <name val="Bookman Old Style"/>
      <family val="1"/>
    </font>
    <font>
      <b/>
      <sz val="12"/>
      <name val="Poster Bodoni ATT"/>
      <family val="1"/>
    </font>
    <font>
      <sz val="12"/>
      <name val="Poster Bodoni ATT"/>
      <family val="1"/>
    </font>
    <font>
      <b/>
      <sz val="10"/>
      <name val="Arial"/>
      <family val="2"/>
    </font>
    <font>
      <b/>
      <sz val="13"/>
      <name val="Arial"/>
      <family val="2"/>
    </font>
    <font>
      <b/>
      <sz val="16"/>
      <color indexed="10"/>
      <name val="Arial"/>
      <family val="2"/>
    </font>
    <font>
      <b/>
      <sz val="16"/>
      <color indexed="10"/>
      <name val="Arial Black"/>
      <family val="2"/>
    </font>
    <font>
      <b/>
      <sz val="13"/>
      <color indexed="53"/>
      <name val="Arial Black"/>
      <family val="2"/>
    </font>
    <font>
      <b/>
      <sz val="12"/>
      <color indexed="53"/>
      <name val="Arial Black"/>
      <family val="2"/>
    </font>
    <font>
      <b/>
      <sz val="13"/>
      <color indexed="10"/>
      <name val="Arial Black"/>
      <family val="2"/>
    </font>
    <font>
      <b/>
      <sz val="20"/>
      <color indexed="13"/>
      <name val="Bookman Old Style"/>
      <family val="1"/>
    </font>
    <font>
      <sz val="20"/>
      <color indexed="13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3" borderId="6" xfId="0" applyFont="1" applyFill="1" applyBorder="1" applyAlignment="1">
      <alignment/>
    </xf>
    <xf numFmtId="0" fontId="2" fillId="3" borderId="7" xfId="0" applyFont="1" applyFill="1" applyBorder="1" applyAlignment="1" applyProtection="1">
      <alignment/>
      <protection/>
    </xf>
    <xf numFmtId="0" fontId="3" fillId="3" borderId="7" xfId="0" applyFont="1" applyFill="1" applyBorder="1" applyAlignment="1">
      <alignment/>
    </xf>
    <xf numFmtId="0" fontId="0" fillId="3" borderId="0" xfId="0" applyFill="1" applyAlignment="1">
      <alignment/>
    </xf>
    <xf numFmtId="0" fontId="3" fillId="3" borderId="7" xfId="0" applyFont="1" applyFill="1" applyBorder="1" applyAlignment="1" applyProtection="1">
      <alignment/>
      <protection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2" borderId="5" xfId="0" applyFont="1" applyFill="1" applyBorder="1" applyAlignment="1">
      <alignment/>
    </xf>
    <xf numFmtId="0" fontId="0" fillId="2" borderId="8" xfId="0" applyFill="1" applyBorder="1" applyAlignment="1">
      <alignment/>
    </xf>
    <xf numFmtId="0" fontId="6" fillId="5" borderId="9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7" fillId="0" borderId="0" xfId="0" applyFont="1" applyAlignment="1">
      <alignment/>
    </xf>
    <xf numFmtId="0" fontId="8" fillId="6" borderId="12" xfId="0" applyFont="1" applyFill="1" applyBorder="1" applyAlignment="1">
      <alignment/>
    </xf>
    <xf numFmtId="0" fontId="8" fillId="5" borderId="9" xfId="0" applyFont="1" applyFill="1" applyBorder="1" applyAlignment="1">
      <alignment/>
    </xf>
    <xf numFmtId="0" fontId="7" fillId="7" borderId="6" xfId="0" applyFont="1" applyFill="1" applyBorder="1" applyAlignment="1">
      <alignment/>
    </xf>
    <xf numFmtId="0" fontId="4" fillId="7" borderId="7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7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7" fillId="7" borderId="14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7" borderId="15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0" xfId="0" applyFont="1" applyFill="1" applyAlignment="1">
      <alignment/>
    </xf>
    <xf numFmtId="0" fontId="7" fillId="7" borderId="16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6" fillId="8" borderId="13" xfId="0" applyFont="1" applyFill="1" applyBorder="1" applyAlignment="1">
      <alignment/>
    </xf>
    <xf numFmtId="0" fontId="6" fillId="8" borderId="9" xfId="0" applyFont="1" applyFill="1" applyBorder="1" applyAlignment="1">
      <alignment/>
    </xf>
    <xf numFmtId="0" fontId="6" fillId="8" borderId="11" xfId="0" applyNumberFormat="1" applyFont="1" applyFill="1" applyBorder="1" applyAlignment="1" applyProtection="1">
      <alignment/>
      <protection/>
    </xf>
    <xf numFmtId="0" fontId="9" fillId="8" borderId="11" xfId="0" applyFont="1" applyFill="1" applyBorder="1" applyAlignment="1" applyProtection="1">
      <alignment/>
      <protection/>
    </xf>
    <xf numFmtId="0" fontId="4" fillId="8" borderId="11" xfId="0" applyFont="1" applyFill="1" applyBorder="1" applyAlignment="1" applyProtection="1">
      <alignment/>
      <protection/>
    </xf>
    <xf numFmtId="0" fontId="4" fillId="8" borderId="10" xfId="0" applyFont="1" applyFill="1" applyBorder="1" applyAlignment="1" applyProtection="1">
      <alignment/>
      <protection/>
    </xf>
    <xf numFmtId="0" fontId="4" fillId="8" borderId="15" xfId="0" applyFont="1" applyFill="1" applyBorder="1" applyAlignment="1">
      <alignment/>
    </xf>
    <xf numFmtId="0" fontId="7" fillId="5" borderId="19" xfId="0" applyFont="1" applyFill="1" applyBorder="1" applyAlignment="1">
      <alignment horizontal="center"/>
    </xf>
    <xf numFmtId="0" fontId="7" fillId="5" borderId="19" xfId="0" applyFont="1" applyFill="1" applyBorder="1" applyAlignment="1">
      <alignment/>
    </xf>
    <xf numFmtId="0" fontId="7" fillId="8" borderId="12" xfId="0" applyFont="1" applyFill="1" applyBorder="1" applyAlignment="1">
      <alignment/>
    </xf>
    <xf numFmtId="14" fontId="7" fillId="8" borderId="19" xfId="0" applyNumberFormat="1" applyFont="1" applyFill="1" applyBorder="1" applyAlignment="1" applyProtection="1">
      <alignment horizontal="center"/>
      <protection/>
    </xf>
    <xf numFmtId="0" fontId="4" fillId="8" borderId="19" xfId="0" applyFont="1" applyFill="1" applyBorder="1" applyAlignment="1" applyProtection="1">
      <alignment/>
      <protection/>
    </xf>
    <xf numFmtId="0" fontId="4" fillId="8" borderId="18" xfId="0" applyFont="1" applyFill="1" applyBorder="1" applyAlignment="1">
      <alignment/>
    </xf>
    <xf numFmtId="0" fontId="7" fillId="5" borderId="20" xfId="0" applyFont="1" applyFill="1" applyBorder="1" applyAlignment="1">
      <alignment/>
    </xf>
    <xf numFmtId="1" fontId="7" fillId="8" borderId="12" xfId="0" applyNumberFormat="1" applyFont="1" applyFill="1" applyBorder="1" applyAlignment="1" applyProtection="1">
      <alignment horizontal="center"/>
      <protection/>
    </xf>
    <xf numFmtId="0" fontId="4" fillId="8" borderId="20" xfId="0" applyFont="1" applyFill="1" applyBorder="1" applyAlignment="1" applyProtection="1">
      <alignment/>
      <protection/>
    </xf>
    <xf numFmtId="0" fontId="7" fillId="8" borderId="10" xfId="0" applyFont="1" applyFill="1" applyBorder="1" applyAlignment="1">
      <alignment/>
    </xf>
    <xf numFmtId="14" fontId="7" fillId="0" borderId="12" xfId="0" applyNumberFormat="1" applyFont="1" applyFill="1" applyBorder="1" applyAlignment="1" applyProtection="1">
      <alignment horizontal="center"/>
      <protection locked="0"/>
    </xf>
    <xf numFmtId="14" fontId="7" fillId="0" borderId="12" xfId="0" applyNumberFormat="1" applyFont="1" applyBorder="1" applyAlignment="1" applyProtection="1">
      <alignment horizontal="center"/>
      <protection locked="0"/>
    </xf>
    <xf numFmtId="0" fontId="4" fillId="8" borderId="19" xfId="0" applyFont="1" applyFill="1" applyBorder="1" applyAlignment="1">
      <alignment/>
    </xf>
    <xf numFmtId="0" fontId="4" fillId="8" borderId="21" xfId="0" applyFont="1" applyFill="1" applyBorder="1" applyAlignment="1">
      <alignment/>
    </xf>
    <xf numFmtId="1" fontId="7" fillId="0" borderId="12" xfId="0" applyNumberFormat="1" applyFont="1" applyFill="1" applyBorder="1" applyAlignment="1" applyProtection="1">
      <alignment horizontal="center"/>
      <protection locked="0"/>
    </xf>
    <xf numFmtId="0" fontId="7" fillId="4" borderId="21" xfId="0" applyFont="1" applyFill="1" applyBorder="1" applyAlignment="1">
      <alignment/>
    </xf>
    <xf numFmtId="170" fontId="4" fillId="4" borderId="21" xfId="0" applyNumberFormat="1" applyFont="1" applyFill="1" applyBorder="1" applyAlignment="1" applyProtection="1">
      <alignment/>
      <protection locked="0"/>
    </xf>
    <xf numFmtId="9" fontId="4" fillId="8" borderId="21" xfId="0" applyNumberFormat="1" applyFont="1" applyFill="1" applyBorder="1" applyAlignment="1">
      <alignment/>
    </xf>
    <xf numFmtId="0" fontId="7" fillId="8" borderId="15" xfId="0" applyFont="1" applyFill="1" applyBorder="1" applyAlignment="1">
      <alignment/>
    </xf>
    <xf numFmtId="0" fontId="4" fillId="8" borderId="21" xfId="0" applyFont="1" applyFill="1" applyBorder="1" applyAlignment="1" applyProtection="1">
      <alignment/>
      <protection/>
    </xf>
    <xf numFmtId="0" fontId="7" fillId="4" borderId="15" xfId="0" applyFont="1" applyFill="1" applyBorder="1" applyAlignment="1">
      <alignment/>
    </xf>
    <xf numFmtId="0" fontId="7" fillId="8" borderId="21" xfId="0" applyFont="1" applyFill="1" applyBorder="1" applyAlignment="1">
      <alignment/>
    </xf>
    <xf numFmtId="170" fontId="4" fillId="8" borderId="21" xfId="0" applyNumberFormat="1" applyFont="1" applyFill="1" applyBorder="1" applyAlignment="1">
      <alignment/>
    </xf>
    <xf numFmtId="170" fontId="7" fillId="8" borderId="12" xfId="0" applyNumberFormat="1" applyFont="1" applyFill="1" applyBorder="1" applyAlignment="1">
      <alignment/>
    </xf>
    <xf numFmtId="9" fontId="7" fillId="8" borderId="12" xfId="0" applyNumberFormat="1" applyFont="1" applyFill="1" applyBorder="1" applyAlignment="1">
      <alignment/>
    </xf>
    <xf numFmtId="0" fontId="7" fillId="8" borderId="13" xfId="0" applyFont="1" applyFill="1" applyBorder="1" applyAlignment="1">
      <alignment/>
    </xf>
    <xf numFmtId="170" fontId="4" fillId="8" borderId="19" xfId="0" applyNumberFormat="1" applyFont="1" applyFill="1" applyBorder="1" applyAlignment="1">
      <alignment/>
    </xf>
    <xf numFmtId="0" fontId="7" fillId="8" borderId="18" xfId="0" applyFont="1" applyFill="1" applyBorder="1" applyAlignment="1">
      <alignment/>
    </xf>
    <xf numFmtId="170" fontId="7" fillId="8" borderId="20" xfId="0" applyNumberFormat="1" applyFont="1" applyFill="1" applyBorder="1" applyAlignment="1">
      <alignment/>
    </xf>
    <xf numFmtId="170" fontId="4" fillId="0" borderId="21" xfId="0" applyNumberFormat="1" applyFont="1" applyBorder="1" applyAlignment="1" applyProtection="1">
      <alignment/>
      <protection locked="0"/>
    </xf>
    <xf numFmtId="170" fontId="7" fillId="8" borderId="21" xfId="0" applyNumberFormat="1" applyFont="1" applyFill="1" applyBorder="1" applyAlignment="1">
      <alignment/>
    </xf>
    <xf numFmtId="9" fontId="7" fillId="8" borderId="21" xfId="0" applyNumberFormat="1" applyFont="1" applyFill="1" applyBorder="1" applyAlignment="1">
      <alignment/>
    </xf>
    <xf numFmtId="0" fontId="7" fillId="9" borderId="11" xfId="0" applyFont="1" applyFill="1" applyBorder="1" applyAlignment="1">
      <alignment/>
    </xf>
    <xf numFmtId="0" fontId="4" fillId="9" borderId="11" xfId="0" applyFont="1" applyFill="1" applyBorder="1" applyAlignment="1">
      <alignment/>
    </xf>
    <xf numFmtId="0" fontId="4" fillId="9" borderId="10" xfId="0" applyFont="1" applyFill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21" xfId="0" applyFont="1" applyBorder="1" applyAlignment="1">
      <alignment/>
    </xf>
    <xf numFmtId="0" fontId="10" fillId="8" borderId="21" xfId="0" applyFont="1" applyFill="1" applyBorder="1" applyAlignment="1">
      <alignment/>
    </xf>
    <xf numFmtId="0" fontId="7" fillId="4" borderId="13" xfId="0" applyFont="1" applyFill="1" applyBorder="1" applyAlignment="1">
      <alignment/>
    </xf>
    <xf numFmtId="170" fontId="4" fillId="4" borderId="19" xfId="0" applyNumberFormat="1" applyFont="1" applyFill="1" applyBorder="1" applyAlignment="1" applyProtection="1">
      <alignment/>
      <protection locked="0"/>
    </xf>
    <xf numFmtId="0" fontId="7" fillId="8" borderId="15" xfId="0" applyFont="1" applyFill="1" applyBorder="1" applyAlignment="1" applyProtection="1">
      <alignment/>
      <protection/>
    </xf>
    <xf numFmtId="170" fontId="4" fillId="8" borderId="21" xfId="0" applyNumberFormat="1" applyFont="1" applyFill="1" applyBorder="1" applyAlignment="1" applyProtection="1">
      <alignment/>
      <protection/>
    </xf>
    <xf numFmtId="0" fontId="4" fillId="4" borderId="7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7" fillId="6" borderId="16" xfId="0" applyFont="1" applyFill="1" applyBorder="1" applyAlignment="1">
      <alignment/>
    </xf>
    <xf numFmtId="0" fontId="4" fillId="6" borderId="17" xfId="0" applyFont="1" applyFill="1" applyBorder="1" applyAlignment="1">
      <alignment/>
    </xf>
    <xf numFmtId="0" fontId="7" fillId="6" borderId="9" xfId="0" applyFont="1" applyFill="1" applyBorder="1" applyAlignment="1">
      <alignment/>
    </xf>
    <xf numFmtId="170" fontId="7" fillId="6" borderId="9" xfId="0" applyNumberFormat="1" applyFont="1" applyFill="1" applyBorder="1" applyAlignment="1">
      <alignment/>
    </xf>
    <xf numFmtId="0" fontId="4" fillId="6" borderId="10" xfId="0" applyFont="1" applyFill="1" applyBorder="1" applyAlignment="1">
      <alignment/>
    </xf>
    <xf numFmtId="170" fontId="7" fillId="6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15" xfId="0" applyFont="1" applyBorder="1" applyAlignment="1">
      <alignment/>
    </xf>
    <xf numFmtId="0" fontId="10" fillId="4" borderId="15" xfId="0" applyFont="1" applyFill="1" applyBorder="1" applyAlignment="1">
      <alignment/>
    </xf>
    <xf numFmtId="0" fontId="7" fillId="6" borderId="11" xfId="0" applyFont="1" applyFill="1" applyBorder="1" applyAlignment="1">
      <alignment/>
    </xf>
    <xf numFmtId="0" fontId="7" fillId="6" borderId="7" xfId="0" applyFont="1" applyFill="1" applyBorder="1" applyAlignment="1">
      <alignment/>
    </xf>
    <xf numFmtId="0" fontId="4" fillId="6" borderId="1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6" borderId="17" xfId="0" applyFont="1" applyFill="1" applyBorder="1" applyAlignment="1">
      <alignment/>
    </xf>
    <xf numFmtId="0" fontId="4" fillId="6" borderId="18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0" xfId="0" applyFont="1" applyFill="1" applyAlignment="1">
      <alignment/>
    </xf>
    <xf numFmtId="0" fontId="8" fillId="6" borderId="9" xfId="0" applyFont="1" applyFill="1" applyBorder="1" applyAlignment="1">
      <alignment/>
    </xf>
    <xf numFmtId="0" fontId="4" fillId="6" borderId="11" xfId="0" applyFont="1" applyFill="1" applyBorder="1" applyAlignment="1">
      <alignment/>
    </xf>
    <xf numFmtId="0" fontId="6" fillId="7" borderId="6" xfId="0" applyFont="1" applyFill="1" applyBorder="1" applyAlignment="1">
      <alignment/>
    </xf>
    <xf numFmtId="0" fontId="11" fillId="8" borderId="9" xfId="0" applyFont="1" applyFill="1" applyBorder="1" applyAlignment="1">
      <alignment/>
    </xf>
    <xf numFmtId="1" fontId="6" fillId="8" borderId="11" xfId="0" applyNumberFormat="1" applyFont="1" applyFill="1" applyBorder="1" applyAlignment="1">
      <alignment/>
    </xf>
    <xf numFmtId="0" fontId="4" fillId="8" borderId="11" xfId="0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12" fillId="4" borderId="0" xfId="0" applyFont="1" applyFill="1" applyAlignment="1">
      <alignment/>
    </xf>
    <xf numFmtId="1" fontId="7" fillId="4" borderId="0" xfId="0" applyNumberFormat="1" applyFont="1" applyFill="1" applyBorder="1" applyAlignment="1">
      <alignment/>
    </xf>
    <xf numFmtId="0" fontId="11" fillId="0" borderId="9" xfId="0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8" borderId="12" xfId="0" applyFont="1" applyFill="1" applyBorder="1" applyAlignment="1">
      <alignment/>
    </xf>
    <xf numFmtId="0" fontId="6" fillId="8" borderId="11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7" fillId="10" borderId="19" xfId="0" applyFont="1" applyFill="1" applyBorder="1" applyAlignment="1">
      <alignment/>
    </xf>
    <xf numFmtId="0" fontId="7" fillId="8" borderId="19" xfId="0" applyFont="1" applyFill="1" applyBorder="1" applyAlignment="1">
      <alignment/>
    </xf>
    <xf numFmtId="0" fontId="7" fillId="9" borderId="19" xfId="0" applyFont="1" applyFill="1" applyBorder="1" applyAlignment="1">
      <alignment/>
    </xf>
    <xf numFmtId="0" fontId="7" fillId="6" borderId="19" xfId="0" applyFont="1" applyFill="1" applyBorder="1" applyAlignment="1">
      <alignment/>
    </xf>
    <xf numFmtId="0" fontId="7" fillId="8" borderId="20" xfId="0" applyFont="1" applyFill="1" applyBorder="1" applyAlignment="1">
      <alignment/>
    </xf>
    <xf numFmtId="14" fontId="7" fillId="8" borderId="15" xfId="0" applyNumberFormat="1" applyFont="1" applyFill="1" applyBorder="1" applyAlignment="1">
      <alignment horizontal="center"/>
    </xf>
    <xf numFmtId="14" fontId="7" fillId="8" borderId="21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10" borderId="20" xfId="0" applyFont="1" applyFill="1" applyBorder="1" applyAlignment="1">
      <alignment/>
    </xf>
    <xf numFmtId="0" fontId="7" fillId="9" borderId="20" xfId="0" applyFont="1" applyFill="1" applyBorder="1" applyAlignment="1">
      <alignment/>
    </xf>
    <xf numFmtId="0" fontId="7" fillId="6" borderId="20" xfId="0" applyFont="1" applyFill="1" applyBorder="1" applyAlignment="1">
      <alignment/>
    </xf>
    <xf numFmtId="1" fontId="7" fillId="8" borderId="10" xfId="0" applyNumberFormat="1" applyFont="1" applyFill="1" applyBorder="1" applyAlignment="1">
      <alignment horizontal="center"/>
    </xf>
    <xf numFmtId="1" fontId="7" fillId="8" borderId="12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/>
    </xf>
    <xf numFmtId="0" fontId="4" fillId="10" borderId="21" xfId="0" applyFont="1" applyFill="1" applyBorder="1" applyAlignment="1">
      <alignment/>
    </xf>
    <xf numFmtId="0" fontId="4" fillId="9" borderId="21" xfId="0" applyFont="1" applyFill="1" applyBorder="1" applyAlignment="1">
      <alignment/>
    </xf>
    <xf numFmtId="0" fontId="7" fillId="6" borderId="21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7" fillId="10" borderId="21" xfId="0" applyFont="1" applyFill="1" applyBorder="1" applyAlignment="1">
      <alignment/>
    </xf>
    <xf numFmtId="0" fontId="7" fillId="9" borderId="21" xfId="0" applyFont="1" applyFill="1" applyBorder="1" applyAlignment="1">
      <alignment/>
    </xf>
    <xf numFmtId="170" fontId="7" fillId="6" borderId="21" xfId="0" applyNumberFormat="1" applyFont="1" applyFill="1" applyBorder="1" applyAlignment="1">
      <alignment/>
    </xf>
    <xf numFmtId="170" fontId="4" fillId="4" borderId="15" xfId="0" applyNumberFormat="1" applyFont="1" applyFill="1" applyBorder="1" applyAlignment="1">
      <alignment/>
    </xf>
    <xf numFmtId="170" fontId="4" fillId="4" borderId="21" xfId="0" applyNumberFormat="1" applyFont="1" applyFill="1" applyBorder="1" applyAlignment="1">
      <alignment/>
    </xf>
    <xf numFmtId="9" fontId="7" fillId="6" borderId="21" xfId="0" applyNumberFormat="1" applyFont="1" applyFill="1" applyBorder="1" applyAlignment="1">
      <alignment/>
    </xf>
    <xf numFmtId="171" fontId="7" fillId="6" borderId="21" xfId="0" applyNumberFormat="1" applyFont="1" applyFill="1" applyBorder="1" applyAlignment="1">
      <alignment/>
    </xf>
    <xf numFmtId="170" fontId="4" fillId="4" borderId="18" xfId="0" applyNumberFormat="1" applyFont="1" applyFill="1" applyBorder="1" applyAlignment="1">
      <alignment/>
    </xf>
    <xf numFmtId="170" fontId="4" fillId="4" borderId="20" xfId="0" applyNumberFormat="1" applyFont="1" applyFill="1" applyBorder="1" applyAlignment="1">
      <alignment/>
    </xf>
    <xf numFmtId="1" fontId="7" fillId="6" borderId="21" xfId="0" applyNumberFormat="1" applyFont="1" applyFill="1" applyBorder="1" applyAlignment="1">
      <alignment/>
    </xf>
    <xf numFmtId="0" fontId="7" fillId="6" borderId="12" xfId="0" applyFont="1" applyFill="1" applyBorder="1" applyAlignment="1">
      <alignment/>
    </xf>
    <xf numFmtId="170" fontId="7" fillId="6" borderId="10" xfId="0" applyNumberFormat="1" applyFont="1" applyFill="1" applyBorder="1" applyAlignment="1">
      <alignment/>
    </xf>
    <xf numFmtId="170" fontId="7" fillId="9" borderId="18" xfId="0" applyNumberFormat="1" applyFont="1" applyFill="1" applyBorder="1" applyAlignment="1">
      <alignment/>
    </xf>
    <xf numFmtId="170" fontId="7" fillId="9" borderId="20" xfId="0" applyNumberFormat="1" applyFont="1" applyFill="1" applyBorder="1" applyAlignment="1">
      <alignment/>
    </xf>
    <xf numFmtId="170" fontId="4" fillId="4" borderId="13" xfId="0" applyNumberFormat="1" applyFont="1" applyFill="1" applyBorder="1" applyAlignment="1">
      <alignment/>
    </xf>
    <xf numFmtId="170" fontId="4" fillId="4" borderId="19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4" fontId="7" fillId="8" borderId="12" xfId="0" applyNumberFormat="1" applyFont="1" applyFill="1" applyBorder="1" applyAlignment="1">
      <alignment/>
    </xf>
    <xf numFmtId="170" fontId="7" fillId="10" borderId="18" xfId="0" applyNumberFormat="1" applyFont="1" applyFill="1" applyBorder="1" applyAlignment="1">
      <alignment/>
    </xf>
    <xf numFmtId="170" fontId="7" fillId="10" borderId="20" xfId="0" applyNumberFormat="1" applyFont="1" applyFill="1" applyBorder="1" applyAlignment="1">
      <alignment/>
    </xf>
    <xf numFmtId="1" fontId="7" fillId="8" borderId="12" xfId="0" applyNumberFormat="1" applyFont="1" applyFill="1" applyBorder="1" applyAlignment="1">
      <alignment/>
    </xf>
    <xf numFmtId="0" fontId="13" fillId="4" borderId="9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7" fillId="7" borderId="12" xfId="0" applyFont="1" applyFill="1" applyBorder="1" applyAlignment="1">
      <alignment/>
    </xf>
    <xf numFmtId="9" fontId="7" fillId="7" borderId="12" xfId="0" applyNumberFormat="1" applyFont="1" applyFill="1" applyBorder="1" applyAlignment="1">
      <alignment/>
    </xf>
    <xf numFmtId="170" fontId="7" fillId="6" borderId="18" xfId="0" applyNumberFormat="1" applyFont="1" applyFill="1" applyBorder="1" applyAlignment="1">
      <alignment/>
    </xf>
    <xf numFmtId="170" fontId="7" fillId="6" borderId="20" xfId="0" applyNumberFormat="1" applyFont="1" applyFill="1" applyBorder="1" applyAlignment="1">
      <alignment/>
    </xf>
    <xf numFmtId="170" fontId="7" fillId="7" borderId="12" xfId="0" applyNumberFormat="1" applyFont="1" applyFill="1" applyBorder="1" applyAlignment="1">
      <alignment/>
    </xf>
    <xf numFmtId="171" fontId="7" fillId="7" borderId="12" xfId="0" applyNumberFormat="1" applyFont="1" applyFill="1" applyBorder="1" applyAlignment="1">
      <alignment/>
    </xf>
    <xf numFmtId="0" fontId="7" fillId="4" borderId="11" xfId="0" applyFont="1" applyFill="1" applyBorder="1" applyAlignment="1">
      <alignment/>
    </xf>
    <xf numFmtId="1" fontId="7" fillId="7" borderId="12" xfId="0" applyNumberFormat="1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7" borderId="12" xfId="0" applyNumberFormat="1" applyFont="1" applyFill="1" applyBorder="1" applyAlignment="1">
      <alignment/>
    </xf>
    <xf numFmtId="0" fontId="7" fillId="7" borderId="9" xfId="0" applyFont="1" applyFill="1" applyBorder="1" applyAlignment="1">
      <alignment/>
    </xf>
    <xf numFmtId="170" fontId="7" fillId="7" borderId="10" xfId="0" applyNumberFormat="1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13" fillId="4" borderId="9" xfId="0" applyFont="1" applyFill="1" applyBorder="1" applyAlignment="1">
      <alignment/>
    </xf>
    <xf numFmtId="0" fontId="14" fillId="4" borderId="11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72" fontId="7" fillId="7" borderId="12" xfId="0" applyNumberFormat="1" applyFont="1" applyFill="1" applyBorder="1" applyAlignment="1">
      <alignment/>
    </xf>
    <xf numFmtId="0" fontId="7" fillId="5" borderId="9" xfId="0" applyFont="1" applyFill="1" applyBorder="1" applyAlignment="1">
      <alignment/>
    </xf>
    <xf numFmtId="172" fontId="7" fillId="5" borderId="10" xfId="0" applyNumberFormat="1" applyFont="1" applyFill="1" applyBorder="1" applyAlignment="1">
      <alignment/>
    </xf>
    <xf numFmtId="9" fontId="7" fillId="5" borderId="12" xfId="0" applyNumberFormat="1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12" xfId="0" applyNumberFormat="1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0" fontId="4" fillId="2" borderId="2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0" fontId="6" fillId="7" borderId="14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15" fillId="7" borderId="0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15" fillId="7" borderId="14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6" fillId="7" borderId="14" xfId="0" applyFont="1" applyFill="1" applyBorder="1" applyAlignment="1">
      <alignment horizontal="center"/>
    </xf>
    <xf numFmtId="0" fontId="6" fillId="7" borderId="0" xfId="0" applyFont="1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6" fillId="4" borderId="9" xfId="0" applyFont="1" applyFill="1" applyBorder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7" fillId="4" borderId="10" xfId="0" applyFont="1" applyFill="1" applyBorder="1" applyAlignment="1" applyProtection="1">
      <alignment/>
      <protection locked="0"/>
    </xf>
    <xf numFmtId="0" fontId="4" fillId="8" borderId="0" xfId="0" applyFont="1" applyFill="1" applyAlignment="1">
      <alignment/>
    </xf>
    <xf numFmtId="0" fontId="0" fillId="8" borderId="0" xfId="0" applyFill="1" applyAlignment="1">
      <alignment/>
    </xf>
    <xf numFmtId="0" fontId="4" fillId="2" borderId="8" xfId="0" applyFont="1" applyFill="1" applyBorder="1" applyAlignment="1">
      <alignment/>
    </xf>
    <xf numFmtId="0" fontId="4" fillId="8" borderId="8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4" borderId="0" xfId="0" applyFill="1" applyAlignment="1">
      <alignment/>
    </xf>
    <xf numFmtId="0" fontId="6" fillId="5" borderId="11" xfId="0" applyFont="1" applyFill="1" applyBorder="1" applyAlignment="1">
      <alignment/>
    </xf>
    <xf numFmtId="0" fontId="0" fillId="5" borderId="11" xfId="0" applyFill="1" applyBorder="1" applyAlignment="1">
      <alignment/>
    </xf>
    <xf numFmtId="0" fontId="3" fillId="3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>
      <alignment/>
    </xf>
    <xf numFmtId="170" fontId="7" fillId="4" borderId="0" xfId="0" applyNumberFormat="1" applyFont="1" applyFill="1" applyBorder="1" applyAlignment="1">
      <alignment/>
    </xf>
    <xf numFmtId="9" fontId="7" fillId="4" borderId="0" xfId="0" applyNumberFormat="1" applyFont="1" applyFill="1" applyBorder="1" applyAlignment="1">
      <alignment/>
    </xf>
    <xf numFmtId="171" fontId="7" fillId="4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0" fontId="4" fillId="3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2" borderId="0" xfId="0" applyFill="1" applyAlignment="1">
      <alignment/>
    </xf>
    <xf numFmtId="0" fontId="1" fillId="3" borderId="14" xfId="0" applyFont="1" applyFill="1" applyBorder="1" applyAlignment="1">
      <alignment/>
    </xf>
    <xf numFmtId="0" fontId="21" fillId="4" borderId="0" xfId="0" applyFont="1" applyFill="1" applyBorder="1" applyAlignment="1">
      <alignment/>
    </xf>
    <xf numFmtId="0" fontId="19" fillId="7" borderId="0" xfId="0" applyFont="1" applyFill="1" applyBorder="1" applyAlignment="1">
      <alignment/>
    </xf>
    <xf numFmtId="0" fontId="17" fillId="4" borderId="14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5" fillId="7" borderId="14" xfId="0" applyFont="1" applyFill="1" applyBorder="1" applyAlignment="1">
      <alignment horizontal="left"/>
    </xf>
    <xf numFmtId="0" fontId="0" fillId="3" borderId="13" xfId="0" applyFill="1" applyBorder="1" applyAlignment="1" applyProtection="1">
      <alignment/>
      <protection/>
    </xf>
    <xf numFmtId="0" fontId="0" fillId="7" borderId="15" xfId="0" applyFill="1" applyBorder="1" applyAlignment="1">
      <alignment/>
    </xf>
    <xf numFmtId="0" fontId="20" fillId="7" borderId="15" xfId="0" applyFont="1" applyFill="1" applyBorder="1" applyAlignment="1">
      <alignment/>
    </xf>
    <xf numFmtId="0" fontId="15" fillId="7" borderId="15" xfId="0" applyFont="1" applyFill="1" applyBorder="1" applyAlignment="1">
      <alignment/>
    </xf>
    <xf numFmtId="0" fontId="0" fillId="7" borderId="18" xfId="0" applyFill="1" applyBorder="1" applyAlignment="1">
      <alignment/>
    </xf>
    <xf numFmtId="0" fontId="18" fillId="7" borderId="14" xfId="0" applyFont="1" applyFill="1" applyBorder="1" applyAlignment="1">
      <alignment/>
    </xf>
    <xf numFmtId="0" fontId="21" fillId="7" borderId="0" xfId="0" applyFont="1" applyFill="1" applyBorder="1" applyAlignment="1">
      <alignment/>
    </xf>
    <xf numFmtId="0" fontId="22" fillId="3" borderId="6" xfId="0" applyFont="1" applyFill="1" applyBorder="1" applyAlignment="1">
      <alignment/>
    </xf>
    <xf numFmtId="0" fontId="23" fillId="3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4"/>
  <sheetViews>
    <sheetView tabSelected="1" workbookViewId="0" topLeftCell="A1">
      <selection activeCell="B3" sqref="B3"/>
    </sheetView>
  </sheetViews>
  <sheetFormatPr defaultColWidth="11.421875" defaultRowHeight="12.75"/>
  <cols>
    <col min="1" max="8" width="14.7109375" style="0" customWidth="1"/>
  </cols>
  <sheetData>
    <row r="1" spans="1:17" ht="26.25">
      <c r="A1" s="247" t="s">
        <v>178</v>
      </c>
      <c r="B1" s="248"/>
      <c r="C1" s="248"/>
      <c r="D1" s="7"/>
      <c r="E1" s="10"/>
      <c r="F1" s="10"/>
      <c r="G1" s="240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12.75">
      <c r="A2" s="194"/>
      <c r="B2" s="195"/>
      <c r="C2" s="195"/>
      <c r="D2" s="195"/>
      <c r="E2" s="195"/>
      <c r="F2" s="195"/>
      <c r="G2" s="24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7" ht="24.75">
      <c r="A3" s="245"/>
      <c r="B3" s="246"/>
      <c r="C3" s="246"/>
      <c r="D3" s="235"/>
      <c r="E3" s="235"/>
      <c r="F3" s="235"/>
      <c r="G3" s="242"/>
      <c r="H3" s="211"/>
      <c r="I3" s="211"/>
      <c r="J3" s="211"/>
      <c r="K3" s="211"/>
      <c r="L3" s="211"/>
      <c r="M3" s="211"/>
      <c r="N3" s="211"/>
      <c r="O3" s="211"/>
      <c r="P3" s="211"/>
      <c r="Q3" s="211"/>
    </row>
    <row r="4" spans="1:17" ht="24.75">
      <c r="A4" s="236" t="s">
        <v>166</v>
      </c>
      <c r="B4" s="237"/>
      <c r="C4" s="238"/>
      <c r="D4" s="234"/>
      <c r="E4" s="234"/>
      <c r="F4" s="235"/>
      <c r="G4" s="242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pans="1:17" ht="12.75">
      <c r="A5" s="194"/>
      <c r="B5" s="195"/>
      <c r="C5" s="195"/>
      <c r="D5" s="195"/>
      <c r="E5" s="195"/>
      <c r="F5" s="195"/>
      <c r="G5" s="241"/>
      <c r="H5" s="211"/>
      <c r="I5" s="211"/>
      <c r="J5" s="211"/>
      <c r="K5" s="211"/>
      <c r="L5" s="211"/>
      <c r="M5" s="211"/>
      <c r="N5" s="211"/>
      <c r="O5" s="211"/>
      <c r="P5" s="211"/>
      <c r="Q5" s="211"/>
    </row>
    <row r="6" spans="1:17" ht="18">
      <c r="A6" s="196" t="s">
        <v>158</v>
      </c>
      <c r="B6" s="197"/>
      <c r="C6" s="198"/>
      <c r="D6" s="198"/>
      <c r="E6" s="195"/>
      <c r="F6" s="195"/>
      <c r="G6" s="241"/>
      <c r="H6" s="211"/>
      <c r="I6" s="211"/>
      <c r="J6" s="211"/>
      <c r="K6" s="211"/>
      <c r="L6" s="211"/>
      <c r="M6" s="211"/>
      <c r="N6" s="211"/>
      <c r="O6" s="211"/>
      <c r="P6" s="211"/>
      <c r="Q6" s="211"/>
    </row>
    <row r="7" spans="1:17" ht="18">
      <c r="A7" s="196"/>
      <c r="B7" s="197"/>
      <c r="C7" s="198"/>
      <c r="D7" s="199"/>
      <c r="E7" s="195"/>
      <c r="F7" s="195"/>
      <c r="G7" s="241"/>
      <c r="H7" s="211"/>
      <c r="I7" s="211"/>
      <c r="J7" s="211"/>
      <c r="K7" s="211"/>
      <c r="L7" s="211"/>
      <c r="M7" s="211"/>
      <c r="N7" s="211"/>
      <c r="O7" s="211"/>
      <c r="P7" s="211"/>
      <c r="Q7" s="211"/>
    </row>
    <row r="8" spans="1:17" ht="18">
      <c r="A8" s="196" t="s">
        <v>159</v>
      </c>
      <c r="B8" s="197"/>
      <c r="C8" s="198"/>
      <c r="D8" s="198"/>
      <c r="E8" s="195"/>
      <c r="F8" s="195"/>
      <c r="G8" s="241"/>
      <c r="H8" s="211"/>
      <c r="I8" s="211"/>
      <c r="J8" s="211"/>
      <c r="K8" s="211"/>
      <c r="L8" s="211"/>
      <c r="M8" s="211"/>
      <c r="N8" s="211"/>
      <c r="O8" s="211"/>
      <c r="P8" s="211"/>
      <c r="Q8" s="211"/>
    </row>
    <row r="9" spans="1:17" ht="18">
      <c r="A9" s="196"/>
      <c r="B9" s="197" t="s">
        <v>160</v>
      </c>
      <c r="C9" s="198"/>
      <c r="D9" s="198"/>
      <c r="E9" s="195"/>
      <c r="F9" s="195"/>
      <c r="G9" s="24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7" ht="18">
      <c r="A10" s="196"/>
      <c r="B10" s="197" t="s">
        <v>167</v>
      </c>
      <c r="C10" s="198"/>
      <c r="D10" s="198"/>
      <c r="E10" s="195"/>
      <c r="F10" s="195"/>
      <c r="G10" s="241"/>
      <c r="H10" s="211"/>
      <c r="I10" s="211"/>
      <c r="J10" s="211"/>
      <c r="K10" s="211"/>
      <c r="L10" s="211"/>
      <c r="M10" s="211"/>
      <c r="N10" s="211"/>
      <c r="O10" s="211"/>
      <c r="P10" s="211"/>
      <c r="Q10" s="211"/>
    </row>
    <row r="11" spans="1:17" ht="18">
      <c r="A11" s="196"/>
      <c r="B11" s="197" t="s">
        <v>168</v>
      </c>
      <c r="C11" s="198"/>
      <c r="D11" s="198"/>
      <c r="E11" s="195"/>
      <c r="F11" s="195"/>
      <c r="G11" s="241"/>
      <c r="H11" s="211"/>
      <c r="I11" s="211"/>
      <c r="J11" s="211"/>
      <c r="K11" s="211"/>
      <c r="L11" s="211"/>
      <c r="M11" s="211"/>
      <c r="N11" s="211"/>
      <c r="O11" s="211"/>
      <c r="P11" s="211"/>
      <c r="Q11" s="211"/>
    </row>
    <row r="12" spans="1:17" ht="18">
      <c r="A12" s="196"/>
      <c r="B12" s="197" t="s">
        <v>169</v>
      </c>
      <c r="C12" s="198"/>
      <c r="D12" s="198"/>
      <c r="E12" s="195"/>
      <c r="F12" s="195"/>
      <c r="G12" s="241"/>
      <c r="H12" s="211"/>
      <c r="I12" s="211"/>
      <c r="J12" s="211"/>
      <c r="K12" s="211"/>
      <c r="L12" s="211"/>
      <c r="M12" s="211"/>
      <c r="N12" s="211"/>
      <c r="O12" s="211"/>
      <c r="P12" s="211"/>
      <c r="Q12" s="211"/>
    </row>
    <row r="13" spans="1:17" ht="18">
      <c r="A13" s="196"/>
      <c r="B13" s="197" t="s">
        <v>170</v>
      </c>
      <c r="C13" s="198"/>
      <c r="D13" s="198"/>
      <c r="E13" s="195"/>
      <c r="F13" s="195"/>
      <c r="G13" s="241"/>
      <c r="H13" s="211"/>
      <c r="I13" s="211"/>
      <c r="J13" s="211"/>
      <c r="K13" s="211"/>
      <c r="L13" s="211"/>
      <c r="M13" s="211"/>
      <c r="N13" s="211"/>
      <c r="O13" s="211"/>
      <c r="P13" s="211"/>
      <c r="Q13" s="211"/>
    </row>
    <row r="14" spans="1:17" ht="18">
      <c r="A14" s="196"/>
      <c r="B14" s="197"/>
      <c r="C14" s="198"/>
      <c r="D14" s="198"/>
      <c r="E14" s="195"/>
      <c r="F14" s="195"/>
      <c r="G14" s="241"/>
      <c r="H14" s="211"/>
      <c r="I14" s="211"/>
      <c r="J14" s="211"/>
      <c r="K14" s="211"/>
      <c r="L14" s="211"/>
      <c r="M14" s="211"/>
      <c r="N14" s="211"/>
      <c r="O14" s="211"/>
      <c r="P14" s="211"/>
      <c r="Q14" s="211"/>
    </row>
    <row r="15" spans="1:17" ht="18">
      <c r="A15" s="196" t="s">
        <v>161</v>
      </c>
      <c r="B15" s="197"/>
      <c r="C15" s="198"/>
      <c r="D15" s="198"/>
      <c r="E15" s="195"/>
      <c r="F15" s="195"/>
      <c r="G15" s="241"/>
      <c r="H15" s="211"/>
      <c r="I15" s="211"/>
      <c r="J15" s="211"/>
      <c r="K15" s="211"/>
      <c r="L15" s="211"/>
      <c r="M15" s="211"/>
      <c r="N15" s="211"/>
      <c r="O15" s="211"/>
      <c r="P15" s="211"/>
      <c r="Q15" s="211"/>
    </row>
    <row r="16" spans="1:17" ht="18">
      <c r="A16" s="196"/>
      <c r="B16" s="197"/>
      <c r="C16" s="198"/>
      <c r="D16" s="198"/>
      <c r="E16" s="195"/>
      <c r="F16" s="195"/>
      <c r="G16" s="241"/>
      <c r="H16" s="211"/>
      <c r="I16" s="211"/>
      <c r="J16" s="211"/>
      <c r="K16" s="211"/>
      <c r="L16" s="211"/>
      <c r="M16" s="211"/>
      <c r="N16" s="211"/>
      <c r="O16" s="211"/>
      <c r="P16" s="211"/>
      <c r="Q16" s="211"/>
    </row>
    <row r="17" spans="1:17" ht="18">
      <c r="A17" s="196" t="s">
        <v>171</v>
      </c>
      <c r="B17" s="197"/>
      <c r="C17" s="198"/>
      <c r="D17" s="198"/>
      <c r="E17" s="195"/>
      <c r="F17" s="195"/>
      <c r="G17" s="241"/>
      <c r="H17" s="211"/>
      <c r="I17" s="211"/>
      <c r="J17" s="211"/>
      <c r="K17" s="211"/>
      <c r="L17" s="211"/>
      <c r="M17" s="211"/>
      <c r="N17" s="211"/>
      <c r="O17" s="211"/>
      <c r="P17" s="211"/>
      <c r="Q17" s="211"/>
    </row>
    <row r="18" spans="1:17" ht="18">
      <c r="A18" s="196" t="s">
        <v>172</v>
      </c>
      <c r="B18" s="197"/>
      <c r="C18" s="198"/>
      <c r="D18" s="198"/>
      <c r="E18" s="195"/>
      <c r="F18" s="195"/>
      <c r="G18" s="241"/>
      <c r="H18" s="211"/>
      <c r="I18" s="211"/>
      <c r="J18" s="211"/>
      <c r="K18" s="211"/>
      <c r="L18" s="211"/>
      <c r="M18" s="211"/>
      <c r="N18" s="211"/>
      <c r="O18" s="211"/>
      <c r="P18" s="211"/>
      <c r="Q18" s="211"/>
    </row>
    <row r="19" spans="1:17" ht="12.75">
      <c r="A19" s="200"/>
      <c r="B19" s="201"/>
      <c r="C19" s="201"/>
      <c r="D19" s="201"/>
      <c r="E19" s="201"/>
      <c r="F19" s="201"/>
      <c r="G19" s="243"/>
      <c r="H19" s="211"/>
      <c r="I19" s="211"/>
      <c r="J19" s="211"/>
      <c r="K19" s="211"/>
      <c r="L19" s="211"/>
      <c r="M19" s="211"/>
      <c r="N19" s="211"/>
      <c r="O19" s="211"/>
      <c r="P19" s="211"/>
      <c r="Q19" s="211"/>
    </row>
    <row r="20" spans="1:17" ht="18">
      <c r="A20" s="29" t="s">
        <v>173</v>
      </c>
      <c r="B20" s="201"/>
      <c r="C20" s="201"/>
      <c r="D20" s="201"/>
      <c r="E20" s="201"/>
      <c r="F20" s="201"/>
      <c r="G20" s="243"/>
      <c r="H20" s="211"/>
      <c r="I20" s="211"/>
      <c r="J20" s="211"/>
      <c r="K20" s="211"/>
      <c r="L20" s="211"/>
      <c r="M20" s="211"/>
      <c r="N20" s="211"/>
      <c r="O20" s="211"/>
      <c r="P20" s="211"/>
      <c r="Q20" s="211"/>
    </row>
    <row r="21" spans="1:17" ht="12.75">
      <c r="A21" s="200"/>
      <c r="B21" s="201"/>
      <c r="C21" s="201"/>
      <c r="D21" s="201"/>
      <c r="E21" s="201"/>
      <c r="F21" s="201"/>
      <c r="G21" s="243"/>
      <c r="H21" s="211"/>
      <c r="I21" s="211"/>
      <c r="J21" s="211"/>
      <c r="K21" s="211"/>
      <c r="L21" s="211"/>
      <c r="M21" s="211"/>
      <c r="N21" s="211"/>
      <c r="O21" s="211"/>
      <c r="P21" s="211"/>
      <c r="Q21" s="211"/>
    </row>
    <row r="22" spans="1:17" ht="18">
      <c r="A22" s="202" t="s">
        <v>162</v>
      </c>
      <c r="B22" s="203" t="s">
        <v>174</v>
      </c>
      <c r="C22" s="201"/>
      <c r="D22" s="201"/>
      <c r="E22" s="201"/>
      <c r="F22" s="201"/>
      <c r="G22" s="243"/>
      <c r="H22" s="211"/>
      <c r="I22" s="211"/>
      <c r="J22" s="211"/>
      <c r="K22" s="211"/>
      <c r="L22" s="211"/>
      <c r="M22" s="211"/>
      <c r="N22" s="211"/>
      <c r="O22" s="211"/>
      <c r="P22" s="211"/>
      <c r="Q22" s="211"/>
    </row>
    <row r="23" spans="1:17" ht="18">
      <c r="A23" s="202" t="s">
        <v>163</v>
      </c>
      <c r="B23" s="203" t="s">
        <v>175</v>
      </c>
      <c r="C23" s="201"/>
      <c r="D23" s="201"/>
      <c r="E23" s="201"/>
      <c r="F23" s="201"/>
      <c r="G23" s="243"/>
      <c r="H23" s="211"/>
      <c r="I23" s="211"/>
      <c r="J23" s="211"/>
      <c r="K23" s="211"/>
      <c r="L23" s="211"/>
      <c r="M23" s="211"/>
      <c r="N23" s="211"/>
      <c r="O23" s="211"/>
      <c r="P23" s="211"/>
      <c r="Q23" s="211"/>
    </row>
    <row r="24" spans="1:17" ht="18">
      <c r="A24" s="202"/>
      <c r="B24" s="203"/>
      <c r="C24" s="201"/>
      <c r="D24" s="201"/>
      <c r="E24" s="201"/>
      <c r="F24" s="201"/>
      <c r="G24" s="243"/>
      <c r="H24" s="211"/>
      <c r="I24" s="211"/>
      <c r="J24" s="211"/>
      <c r="K24" s="211"/>
      <c r="L24" s="211"/>
      <c r="M24" s="211"/>
      <c r="N24" s="211"/>
      <c r="O24" s="211"/>
      <c r="P24" s="211"/>
      <c r="Q24" s="211"/>
    </row>
    <row r="25" spans="1:17" ht="18">
      <c r="A25" s="239" t="s">
        <v>176</v>
      </c>
      <c r="B25" s="203"/>
      <c r="C25" s="201"/>
      <c r="D25" s="201"/>
      <c r="E25" s="201"/>
      <c r="F25" s="201"/>
      <c r="G25" s="243"/>
      <c r="H25" s="211"/>
      <c r="I25" s="211"/>
      <c r="J25" s="211"/>
      <c r="K25" s="211"/>
      <c r="L25" s="211"/>
      <c r="M25" s="211"/>
      <c r="N25" s="211"/>
      <c r="O25" s="211"/>
      <c r="P25" s="211"/>
      <c r="Q25" s="211"/>
    </row>
    <row r="26" spans="1:17" ht="18">
      <c r="A26" s="239" t="s">
        <v>177</v>
      </c>
      <c r="B26" s="203"/>
      <c r="C26" s="201"/>
      <c r="D26" s="201"/>
      <c r="E26" s="201"/>
      <c r="F26" s="201"/>
      <c r="G26" s="243"/>
      <c r="H26" s="211"/>
      <c r="I26" s="211"/>
      <c r="J26" s="211"/>
      <c r="K26" s="211"/>
      <c r="L26" s="211"/>
      <c r="M26" s="211"/>
      <c r="N26" s="211"/>
      <c r="O26" s="211"/>
      <c r="P26" s="211"/>
      <c r="Q26" s="211"/>
    </row>
    <row r="27" spans="1:17" ht="18">
      <c r="A27" s="202"/>
      <c r="B27" s="203"/>
      <c r="C27" s="201"/>
      <c r="D27" s="201"/>
      <c r="E27" s="201"/>
      <c r="F27" s="201"/>
      <c r="G27" s="243"/>
      <c r="H27" s="211"/>
      <c r="I27" s="211"/>
      <c r="J27" s="211"/>
      <c r="K27" s="211"/>
      <c r="L27" s="211"/>
      <c r="M27" s="211"/>
      <c r="N27" s="211"/>
      <c r="O27" s="211"/>
      <c r="P27" s="211"/>
      <c r="Q27" s="211"/>
    </row>
    <row r="28" spans="1:17" ht="12.75">
      <c r="A28" s="194"/>
      <c r="B28" s="195"/>
      <c r="C28" s="195"/>
      <c r="D28" s="195"/>
      <c r="E28" s="195"/>
      <c r="F28" s="195"/>
      <c r="G28" s="241"/>
      <c r="H28" s="211"/>
      <c r="I28" s="211"/>
      <c r="J28" s="211"/>
      <c r="K28" s="211"/>
      <c r="L28" s="211"/>
      <c r="M28" s="211"/>
      <c r="N28" s="211"/>
      <c r="O28" s="211"/>
      <c r="P28" s="211"/>
      <c r="Q28" s="211"/>
    </row>
    <row r="29" spans="1:17" ht="15.75">
      <c r="A29" s="26" t="s">
        <v>164</v>
      </c>
      <c r="B29" s="201"/>
      <c r="C29" s="201"/>
      <c r="D29" s="201"/>
      <c r="E29" s="201"/>
      <c r="F29" s="201"/>
      <c r="G29" s="243"/>
      <c r="H29" s="211"/>
      <c r="I29" s="211"/>
      <c r="J29" s="211"/>
      <c r="K29" s="211"/>
      <c r="L29" s="211"/>
      <c r="M29" s="211"/>
      <c r="N29" s="211"/>
      <c r="O29" s="211"/>
      <c r="P29" s="211"/>
      <c r="Q29" s="211"/>
    </row>
    <row r="30" spans="1:17" ht="15.75">
      <c r="A30" s="26" t="s">
        <v>165</v>
      </c>
      <c r="B30" s="201"/>
      <c r="C30" s="201"/>
      <c r="D30" s="201"/>
      <c r="E30" s="201"/>
      <c r="F30" s="201"/>
      <c r="G30" s="243"/>
      <c r="H30" s="211"/>
      <c r="I30" s="211"/>
      <c r="J30" s="211"/>
      <c r="K30" s="211"/>
      <c r="L30" s="211"/>
      <c r="M30" s="211"/>
      <c r="N30" s="211"/>
      <c r="O30" s="211"/>
      <c r="P30" s="211"/>
      <c r="Q30" s="211"/>
    </row>
    <row r="31" spans="1:17" ht="13.5" thickBot="1">
      <c r="A31" s="204"/>
      <c r="B31" s="205"/>
      <c r="C31" s="205"/>
      <c r="D31" s="205"/>
      <c r="E31" s="205"/>
      <c r="F31" s="205"/>
      <c r="G31" s="244"/>
      <c r="H31" s="211"/>
      <c r="I31" s="211"/>
      <c r="J31" s="211"/>
      <c r="K31" s="211"/>
      <c r="L31" s="211"/>
      <c r="M31" s="211"/>
      <c r="N31" s="211"/>
      <c r="O31" s="211"/>
      <c r="P31" s="211"/>
      <c r="Q31" s="211"/>
    </row>
    <row r="32" spans="1:17" ht="12.75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</row>
    <row r="33" spans="1:17" ht="12.75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</row>
    <row r="34" spans="1:17" ht="12.75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</row>
    <row r="35" spans="1:17" ht="12.75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</row>
    <row r="36" spans="1:17" ht="12.75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</row>
    <row r="37" spans="1:17" ht="12.75">
      <c r="A37" s="211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</row>
    <row r="38" spans="1:17" ht="12.75">
      <c r="A38" s="211"/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</row>
    <row r="39" spans="1:17" ht="12.75">
      <c r="A39" s="211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</row>
    <row r="40" spans="1:17" ht="12.75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1:17" ht="12.75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12.75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</row>
    <row r="43" spans="1:17" ht="12.75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17" ht="12.75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</row>
    <row r="45" spans="1:17" ht="12.75">
      <c r="A45" s="211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</row>
    <row r="46" spans="1:17" ht="12.75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1:17" ht="12.75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</row>
    <row r="48" spans="1:17" ht="12.75">
      <c r="A48" s="211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</row>
    <row r="49" spans="1:17" ht="12.75">
      <c r="A49" s="211"/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</row>
    <row r="50" spans="1:17" ht="12.75">
      <c r="A50" s="211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</row>
    <row r="51" spans="1:17" ht="12.75">
      <c r="A51" s="211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</row>
    <row r="52" spans="1:17" ht="12.75">
      <c r="A52" s="211"/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</row>
    <row r="53" spans="1:17" ht="12.75">
      <c r="A53" s="21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</row>
    <row r="54" spans="1:17" ht="12.75">
      <c r="A54" s="21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</row>
    <row r="55" spans="1:17" ht="12.75">
      <c r="A55" s="21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</row>
    <row r="56" spans="1:17" ht="12.75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</row>
    <row r="57" spans="1:17" ht="12.75">
      <c r="A57" s="21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</row>
    <row r="58" spans="1:17" ht="12.75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</row>
    <row r="59" spans="1:17" ht="12.75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</row>
    <row r="60" spans="1:17" ht="12.75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</row>
    <row r="61" spans="1:17" ht="12.75">
      <c r="A61" s="21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</row>
    <row r="62" spans="1:17" ht="12.75">
      <c r="A62" s="211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</row>
    <row r="63" spans="1:17" ht="12.75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</row>
    <row r="64" spans="1:17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</row>
    <row r="65" spans="1:17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</row>
    <row r="66" spans="1:17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</row>
    <row r="67" spans="1:17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</row>
    <row r="68" spans="1:17" ht="12.7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</row>
    <row r="69" spans="1:17" ht="12.7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</row>
    <row r="70" spans="1:17" ht="12.7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</row>
    <row r="71" spans="1:17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</row>
    <row r="72" spans="1:17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</row>
    <row r="73" spans="1:17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</row>
    <row r="74" spans="1:17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</row>
    <row r="75" spans="1:17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</row>
    <row r="76" spans="1:17" ht="12.75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</row>
    <row r="77" spans="1:17" ht="12.75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</row>
    <row r="78" spans="1:17" ht="12.75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</row>
    <row r="79" spans="1:17" ht="12.7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</row>
    <row r="80" spans="1:17" ht="12.75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</row>
    <row r="81" spans="1:17" ht="12.75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</row>
    <row r="82" spans="1:17" ht="12.75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</row>
    <row r="83" spans="1:17" ht="12.7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</row>
    <row r="84" spans="1:17" ht="12.75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</row>
    <row r="85" spans="1:17" ht="12.75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</row>
    <row r="86" spans="1:17" ht="12.75">
      <c r="A86" s="211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</row>
    <row r="87" spans="1:17" ht="12.75">
      <c r="A87" s="211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</row>
    <row r="88" spans="1:17" ht="12.75">
      <c r="A88" s="211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</row>
    <row r="89" spans="1:17" ht="12.75">
      <c r="A89" s="211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</row>
    <row r="90" spans="1:17" ht="12.75">
      <c r="A90" s="211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</row>
    <row r="91" spans="1:17" ht="12.75">
      <c r="A91" s="211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</row>
    <row r="92" spans="1:17" ht="12.75">
      <c r="A92" s="211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</row>
    <row r="93" spans="1:17" ht="12.75">
      <c r="A93" s="211"/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</row>
    <row r="94" spans="1:17" ht="12.75">
      <c r="A94" s="211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</row>
    <row r="95" spans="1:17" ht="12.75">
      <c r="A95" s="211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</row>
    <row r="96" spans="1:17" ht="12.75">
      <c r="A96" s="211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</row>
    <row r="97" spans="1:17" ht="12.75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</row>
    <row r="98" spans="1:17" ht="12.75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</row>
    <row r="99" spans="1:17" ht="12.75">
      <c r="A99" s="211"/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</row>
    <row r="100" spans="1:17" ht="12.75">
      <c r="A100" s="211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</row>
    <row r="101" spans="1:17" ht="12.75">
      <c r="A101" s="21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</row>
    <row r="102" spans="1:17" ht="12.75">
      <c r="A102" s="211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</row>
    <row r="103" spans="1:17" ht="12.75">
      <c r="A103" s="211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</row>
    <row r="104" spans="1:17" ht="12.75">
      <c r="A104" s="211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</row>
    <row r="105" spans="1:17" ht="12.75">
      <c r="A105" s="211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</row>
    <row r="106" spans="1:17" ht="12.75">
      <c r="A106" s="211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</row>
    <row r="107" spans="1:17" ht="12.75">
      <c r="A107" s="211"/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</row>
    <row r="108" spans="1:17" ht="12.75">
      <c r="A108" s="211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</row>
    <row r="109" spans="1:17" ht="12.75">
      <c r="A109" s="211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</row>
    <row r="110" spans="1:17" ht="12.75">
      <c r="A110" s="211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</row>
    <row r="111" spans="1:17" ht="12.75">
      <c r="A111" s="211"/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</row>
    <row r="112" spans="1:17" ht="12.75">
      <c r="A112" s="211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</row>
    <row r="113" spans="1:17" ht="12.75">
      <c r="A113" s="211"/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</row>
    <row r="114" spans="1:17" ht="12.75">
      <c r="A114" s="211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</row>
    <row r="115" spans="1:17" ht="12.75">
      <c r="A115" s="211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</row>
    <row r="116" spans="1:17" ht="12.75">
      <c r="A116" s="211"/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</row>
    <row r="117" spans="1:17" ht="12.75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</row>
    <row r="118" spans="1:17" ht="12.75">
      <c r="A118" s="211"/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</row>
    <row r="119" spans="1:17" ht="12.75">
      <c r="A119" s="211"/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</row>
    <row r="120" spans="1:17" ht="12.75">
      <c r="A120" s="211"/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</row>
    <row r="121" spans="1:17" ht="12.75">
      <c r="A121" s="211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</row>
    <row r="122" spans="1:17" ht="12.75">
      <c r="A122" s="211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</row>
    <row r="123" spans="1:17" ht="12.75">
      <c r="A123" s="211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</row>
    <row r="124" spans="1:17" ht="12.75">
      <c r="A124" s="211"/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</row>
    <row r="125" spans="1:17" ht="12.75">
      <c r="A125" s="211"/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</row>
    <row r="126" spans="1:17" ht="12.75">
      <c r="A126" s="211"/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</row>
    <row r="127" spans="1:17" ht="12.75">
      <c r="A127" s="211"/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</row>
    <row r="128" spans="1:17" ht="12.75">
      <c r="A128" s="211"/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</row>
    <row r="129" spans="1:17" ht="12.75">
      <c r="A129" s="211"/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</row>
    <row r="130" spans="1:17" ht="12.75">
      <c r="A130" s="211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</row>
    <row r="131" spans="1:17" ht="12.75">
      <c r="A131" s="211"/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</row>
    <row r="132" spans="1:17" ht="12.75">
      <c r="A132" s="211"/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</row>
    <row r="133" spans="1:17" ht="12.75">
      <c r="A133" s="211"/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</row>
    <row r="134" spans="1:17" ht="12.75">
      <c r="A134" s="211"/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</row>
    <row r="135" spans="1:17" ht="12.75">
      <c r="A135" s="211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</row>
    <row r="136" spans="1:17" ht="12.75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</row>
    <row r="137" spans="1:17" ht="12.75">
      <c r="A137" s="211"/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</row>
    <row r="138" spans="1:17" ht="12.75">
      <c r="A138" s="211"/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</row>
    <row r="139" spans="1:17" ht="12.75">
      <c r="A139" s="211"/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</row>
    <row r="140" spans="1:17" ht="12.75">
      <c r="A140" s="211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</row>
    <row r="141" spans="1:17" ht="12.75">
      <c r="A141" s="211"/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</row>
    <row r="142" spans="1:17" ht="12.75">
      <c r="A142" s="211"/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</row>
    <row r="143" spans="1:17" ht="12.75">
      <c r="A143" s="211"/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</row>
    <row r="144" spans="1:17" ht="12.75">
      <c r="A144" s="211"/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</row>
    <row r="145" spans="1:17" ht="12.75">
      <c r="A145" s="211"/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</row>
    <row r="146" spans="1:17" ht="12.75">
      <c r="A146" s="211"/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</row>
    <row r="147" spans="1:17" ht="12.75">
      <c r="A147" s="211"/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</row>
    <row r="148" spans="1:17" ht="12.75">
      <c r="A148" s="211"/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</row>
    <row r="149" spans="1:17" ht="12.75">
      <c r="A149" s="211"/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</row>
    <row r="150" spans="1:17" ht="12.75">
      <c r="A150" s="211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</row>
    <row r="151" spans="1:17" ht="12.75">
      <c r="A151" s="211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</row>
    <row r="152" spans="1:17" ht="12.75">
      <c r="A152" s="211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</row>
    <row r="153" spans="1:17" ht="12.75">
      <c r="A153" s="211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</row>
    <row r="154" spans="1:17" ht="12.75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</row>
    <row r="155" spans="1:17" ht="12.75">
      <c r="A155" s="211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</row>
    <row r="156" spans="1:17" ht="12.75">
      <c r="A156" s="211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</row>
    <row r="157" spans="1:17" ht="12.75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</row>
    <row r="158" spans="1:17" ht="12.75">
      <c r="A158" s="211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</row>
    <row r="159" spans="1:17" ht="12.75">
      <c r="A159" s="211"/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</row>
    <row r="160" spans="1:17" ht="12.75">
      <c r="A160" s="211"/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</row>
    <row r="161" spans="1:17" ht="12.75">
      <c r="A161" s="211"/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</row>
    <row r="162" spans="1:17" ht="12.75">
      <c r="A162" s="211"/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</row>
    <row r="163" spans="1:17" ht="12.75">
      <c r="A163" s="211"/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</row>
    <row r="164" spans="1:17" ht="12.75">
      <c r="A164" s="211"/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</row>
    <row r="165" spans="1:17" ht="12.75">
      <c r="A165" s="211"/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</row>
    <row r="166" spans="1:17" ht="12.75">
      <c r="A166" s="211"/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</row>
    <row r="167" spans="1:17" ht="12.75">
      <c r="A167" s="211"/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</row>
    <row r="168" spans="1:17" ht="12.75">
      <c r="A168" s="211"/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</row>
    <row r="169" spans="1:17" ht="12.75">
      <c r="A169" s="211"/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</row>
    <row r="170" spans="1:17" ht="12.75">
      <c r="A170" s="211"/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</row>
    <row r="171" spans="1:17" ht="12.75">
      <c r="A171" s="211"/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</row>
    <row r="172" spans="1:17" ht="12.75">
      <c r="A172" s="211"/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</row>
    <row r="173" spans="1:17" ht="12.75">
      <c r="A173" s="211"/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</row>
    <row r="174" spans="1:17" ht="12.75">
      <c r="A174" s="211"/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</row>
    <row r="175" spans="1:17" ht="12.75">
      <c r="A175" s="211"/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</row>
    <row r="176" spans="1:17" ht="12.75">
      <c r="A176" s="211"/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</row>
    <row r="177" spans="1:17" ht="12.75">
      <c r="A177" s="211"/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</row>
    <row r="178" spans="1:17" ht="12.75">
      <c r="A178" s="211"/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</row>
    <row r="179" spans="1:17" ht="12.75">
      <c r="A179" s="211"/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</row>
    <row r="180" spans="1:17" ht="12.75">
      <c r="A180" s="211"/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</row>
    <row r="181" spans="1:17" ht="12.75">
      <c r="A181" s="211"/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</row>
    <row r="182" spans="1:17" ht="12.75">
      <c r="A182" s="211"/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</row>
    <row r="183" spans="1:17" ht="12.75">
      <c r="A183" s="211"/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</row>
    <row r="184" spans="1:17" ht="12.75">
      <c r="A184" s="211"/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</row>
    <row r="185" spans="1:17" ht="12.75">
      <c r="A185" s="211"/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</row>
    <row r="186" spans="1:17" ht="12.75">
      <c r="A186" s="211"/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</row>
    <row r="187" spans="1:17" ht="12.75">
      <c r="A187" s="211"/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</row>
    <row r="188" spans="1:17" ht="12.75">
      <c r="A188" s="211"/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</row>
    <row r="189" spans="1:17" ht="12.75">
      <c r="A189" s="211"/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</row>
    <row r="190" spans="1:17" ht="12.75">
      <c r="A190" s="211"/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</row>
    <row r="191" spans="1:17" ht="12.75">
      <c r="A191" s="211"/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</row>
    <row r="192" spans="1:17" ht="12.75">
      <c r="A192" s="211"/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</row>
    <row r="193" spans="1:17" ht="12.75">
      <c r="A193" s="211"/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</row>
    <row r="194" spans="1:17" ht="12.75">
      <c r="A194" s="211"/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</row>
    <row r="195" spans="1:17" ht="12.75">
      <c r="A195" s="211"/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</row>
    <row r="196" spans="1:17" ht="12.75">
      <c r="A196" s="211"/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</row>
    <row r="197" spans="1:17" ht="12.75">
      <c r="A197" s="211"/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</row>
    <row r="198" spans="1:17" ht="12.75">
      <c r="A198" s="211"/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</row>
    <row r="199" spans="1:17" ht="12.75">
      <c r="A199" s="211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</row>
    <row r="200" spans="1:17" ht="12.75">
      <c r="A200" s="211"/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</row>
    <row r="201" spans="1:17" ht="12.75">
      <c r="A201" s="211"/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</row>
    <row r="202" spans="1:17" ht="12.75">
      <c r="A202" s="211"/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</row>
    <row r="203" spans="1:17" ht="12.75">
      <c r="A203" s="211"/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</row>
    <row r="204" spans="1:17" ht="12.75">
      <c r="A204" s="211"/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</row>
    <row r="205" spans="1:17" ht="12.75">
      <c r="A205" s="211"/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</row>
    <row r="206" spans="1:17" ht="12.75">
      <c r="A206" s="211"/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</row>
    <row r="207" spans="1:17" ht="12.75">
      <c r="A207" s="211"/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</row>
    <row r="208" spans="1:17" ht="12.75">
      <c r="A208" s="211"/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</row>
    <row r="209" spans="1:17" ht="12.75">
      <c r="A209" s="211"/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</row>
    <row r="210" spans="1:17" ht="12.75">
      <c r="A210" s="211"/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</row>
    <row r="211" spans="8:17" ht="12.75"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</row>
    <row r="212" spans="8:17" ht="12.75"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</row>
    <row r="213" spans="8:17" ht="12.75"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</row>
    <row r="214" spans="8:17" ht="12.75"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</row>
    <row r="215" spans="8:17" ht="12.75"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</row>
    <row r="216" spans="8:17" ht="12.75"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</row>
    <row r="217" spans="8:17" ht="12.75"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</row>
    <row r="218" spans="8:17" ht="12.75"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</row>
    <row r="219" spans="8:17" ht="12.75"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</row>
    <row r="220" spans="8:17" ht="12.75"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</row>
    <row r="221" spans="8:17" ht="12.75"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</row>
    <row r="222" spans="8:17" ht="12.75"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</row>
    <row r="223" spans="8:17" ht="12.75"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</row>
    <row r="224" spans="8:17" ht="12.75"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</row>
    <row r="225" spans="8:17" ht="12.75"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</row>
    <row r="226" spans="8:17" ht="12.75"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</row>
    <row r="227" spans="8:17" ht="12.75"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</row>
    <row r="228" spans="8:17" ht="12.75"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</row>
    <row r="229" spans="8:17" ht="12.75"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</row>
    <row r="230" spans="8:17" ht="12.75"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</row>
    <row r="231" spans="8:17" ht="12.75"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</row>
    <row r="232" spans="8:17" ht="12.75"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</row>
    <row r="233" spans="8:17" ht="12.75"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</row>
    <row r="234" spans="8:17" ht="12.75"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</row>
    <row r="235" spans="8:17" ht="12.75"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</row>
    <row r="236" spans="8:17" ht="12.75"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</row>
    <row r="237" spans="8:17" ht="12.75"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</row>
    <row r="238" spans="8:17" ht="12.75"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</row>
    <row r="239" spans="8:17" ht="12.75"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</row>
    <row r="240" spans="8:17" ht="12.75"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</row>
    <row r="241" spans="8:17" ht="12.75"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</row>
    <row r="242" spans="8:17" ht="12.75"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</row>
    <row r="243" spans="8:17" ht="12.75"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</row>
    <row r="244" spans="8:17" ht="12.75"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</row>
    <row r="245" spans="8:17" ht="12.75"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</row>
    <row r="246" spans="8:17" ht="12.75"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</row>
    <row r="247" spans="8:17" ht="12.75"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</row>
    <row r="248" spans="8:17" ht="12.75"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</row>
    <row r="249" spans="8:17" ht="12.75"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</row>
    <row r="250" spans="8:17" ht="12.75"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</row>
    <row r="251" spans="8:17" ht="12.75"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</row>
    <row r="252" spans="8:17" ht="12.75"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</row>
    <row r="253" spans="8:17" ht="12.75"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</row>
    <row r="254" spans="8:17" ht="12.75"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</row>
    <row r="255" spans="8:17" ht="12.75"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</row>
    <row r="256" spans="8:17" ht="12.75"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</row>
    <row r="257" spans="8:17" ht="12.75"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</row>
    <row r="258" spans="8:17" ht="12.75"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</row>
    <row r="259" spans="8:17" ht="12.75"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</row>
    <row r="260" spans="8:17" ht="12.75"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</row>
    <row r="261" spans="8:17" ht="12.75"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</row>
    <row r="262" spans="8:17" ht="12.75"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</row>
    <row r="263" spans="8:17" ht="12.75"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</row>
    <row r="264" spans="8:17" ht="12.75"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</row>
    <row r="265" spans="8:17" ht="12.75"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</row>
    <row r="266" spans="8:17" ht="12.75"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</row>
    <row r="267" spans="8:17" ht="12.75"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</row>
    <row r="268" spans="8:17" ht="12.75"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</row>
    <row r="269" spans="8:17" ht="12.75"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</row>
    <row r="270" spans="8:17" ht="12.75"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</row>
    <row r="271" spans="8:17" ht="12.75"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</row>
    <row r="272" spans="8:17" ht="12.75"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</row>
    <row r="273" spans="8:17" ht="12.75"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</row>
    <row r="274" spans="8:17" ht="12.75"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</row>
    <row r="275" spans="8:17" ht="12.75"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</row>
    <row r="276" spans="8:17" ht="12.75"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</row>
    <row r="277" spans="8:17" ht="12.75"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</row>
    <row r="278" spans="8:17" ht="12.75"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</row>
    <row r="279" spans="8:17" ht="12.75"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</row>
    <row r="280" spans="8:17" ht="12.75"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</row>
    <row r="281" spans="8:17" ht="12.75"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</row>
    <row r="282" spans="8:17" ht="12.75"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</row>
    <row r="283" spans="8:17" ht="12.75"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</row>
    <row r="284" spans="8:17" ht="12.75"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2"/>
  <sheetViews>
    <sheetView zoomScale="75" zoomScaleNormal="75" workbookViewId="0" topLeftCell="A1">
      <selection activeCell="C20" sqref="C20"/>
    </sheetView>
  </sheetViews>
  <sheetFormatPr defaultColWidth="11.421875" defaultRowHeight="12.75"/>
  <cols>
    <col min="1" max="1" width="10.7109375" style="0" customWidth="1"/>
    <col min="2" max="2" width="55.7109375" style="0" customWidth="1"/>
    <col min="3" max="5" width="17.7109375" style="0" customWidth="1"/>
    <col min="6" max="6" width="5.7109375" style="0" customWidth="1"/>
    <col min="7" max="7" width="10.7109375" style="0" customWidth="1"/>
  </cols>
  <sheetData>
    <row r="1" spans="1:28" ht="12.75">
      <c r="A1" s="1"/>
      <c r="B1" s="3"/>
      <c r="C1" s="3"/>
      <c r="D1" s="3"/>
      <c r="E1" s="3"/>
      <c r="F1" s="3"/>
      <c r="G1" s="3"/>
      <c r="H1" s="215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</row>
    <row r="2" spans="1:28" ht="12.75">
      <c r="A2" s="14"/>
      <c r="B2" s="229"/>
      <c r="C2" s="229"/>
      <c r="D2" s="229"/>
      <c r="E2" s="229"/>
      <c r="F2" s="229"/>
      <c r="G2" s="228"/>
      <c r="H2" s="215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</row>
    <row r="3" spans="1:28" ht="20.25">
      <c r="A3" s="5"/>
      <c r="B3" s="233" t="s">
        <v>0</v>
      </c>
      <c r="C3" s="225" t="s">
        <v>1</v>
      </c>
      <c r="D3" s="226"/>
      <c r="E3" s="9"/>
      <c r="F3" s="219"/>
      <c r="G3" s="206"/>
      <c r="H3" s="215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</row>
    <row r="4" spans="1:28" ht="25.5" thickBot="1">
      <c r="A4" s="5"/>
      <c r="B4" s="231" t="s">
        <v>2</v>
      </c>
      <c r="C4" s="12"/>
      <c r="D4" s="12"/>
      <c r="E4" s="12"/>
      <c r="F4" s="12"/>
      <c r="G4" s="212"/>
      <c r="H4" s="215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</row>
    <row r="5" spans="1:28" ht="18.75" thickBot="1">
      <c r="A5" s="14"/>
      <c r="B5" s="15" t="s">
        <v>3</v>
      </c>
      <c r="C5" s="16"/>
      <c r="D5" s="12"/>
      <c r="E5" s="12"/>
      <c r="F5" s="12"/>
      <c r="G5" s="212"/>
      <c r="H5" s="215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</row>
    <row r="6" spans="1:28" ht="16.5" thickBot="1">
      <c r="A6" s="5"/>
      <c r="B6" s="18"/>
      <c r="C6" s="12"/>
      <c r="D6" s="12"/>
      <c r="E6" s="12"/>
      <c r="F6" s="12"/>
      <c r="G6" s="212"/>
      <c r="H6" s="215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</row>
    <row r="7" spans="1:28" ht="25.5" thickBot="1">
      <c r="A7" s="14"/>
      <c r="B7" s="19" t="s">
        <v>5</v>
      </c>
      <c r="C7" s="12"/>
      <c r="D7" s="12"/>
      <c r="E7" s="12"/>
      <c r="F7" s="12"/>
      <c r="G7" s="212"/>
      <c r="H7" s="215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</row>
    <row r="8" spans="1:28" ht="16.5" thickBot="1">
      <c r="A8" s="5"/>
      <c r="B8" s="18"/>
      <c r="C8" s="12"/>
      <c r="D8" s="12"/>
      <c r="E8" s="12"/>
      <c r="F8" s="12"/>
      <c r="G8" s="212"/>
      <c r="H8" s="215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</row>
    <row r="9" spans="1:28" ht="15.75">
      <c r="A9" s="14"/>
      <c r="B9" s="21" t="s">
        <v>7</v>
      </c>
      <c r="C9" s="22"/>
      <c r="D9" s="22"/>
      <c r="E9" s="23"/>
      <c r="F9" s="12"/>
      <c r="G9" s="212"/>
      <c r="H9" s="215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</row>
    <row r="10" spans="1:28" ht="15.75">
      <c r="A10" s="14"/>
      <c r="B10" s="26" t="s">
        <v>8</v>
      </c>
      <c r="C10" s="27"/>
      <c r="D10" s="27"/>
      <c r="E10" s="28"/>
      <c r="F10" s="12"/>
      <c r="G10" s="212"/>
      <c r="H10" s="215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</row>
    <row r="11" spans="1:28" ht="18">
      <c r="A11" s="14"/>
      <c r="B11" s="29" t="s">
        <v>10</v>
      </c>
      <c r="C11" s="27"/>
      <c r="D11" s="27"/>
      <c r="E11" s="28"/>
      <c r="F11" s="12"/>
      <c r="G11" s="212"/>
      <c r="H11" s="215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</row>
    <row r="12" spans="1:28" ht="15.75">
      <c r="A12" s="14"/>
      <c r="B12" s="26" t="s">
        <v>12</v>
      </c>
      <c r="C12" s="27"/>
      <c r="D12" s="27"/>
      <c r="E12" s="28"/>
      <c r="F12" s="12"/>
      <c r="G12" s="212"/>
      <c r="H12" s="215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</row>
    <row r="13" spans="1:28" ht="16.5" thickBot="1">
      <c r="A13" s="14"/>
      <c r="B13" s="31" t="s">
        <v>14</v>
      </c>
      <c r="C13" s="32"/>
      <c r="D13" s="32"/>
      <c r="E13" s="33"/>
      <c r="F13" s="12"/>
      <c r="G13" s="212"/>
      <c r="H13" s="215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</row>
    <row r="14" spans="1:28" ht="18.75" thickBot="1">
      <c r="A14" s="5"/>
      <c r="B14" s="34" t="s">
        <v>15</v>
      </c>
      <c r="C14" s="207">
        <v>0</v>
      </c>
      <c r="D14" s="208"/>
      <c r="E14" s="209"/>
      <c r="F14" s="12"/>
      <c r="G14" s="212"/>
      <c r="H14" s="215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</row>
    <row r="15" spans="1:28" ht="15.75">
      <c r="A15" s="5"/>
      <c r="B15" s="40"/>
      <c r="C15" s="41" t="s">
        <v>17</v>
      </c>
      <c r="D15" s="42" t="s">
        <v>18</v>
      </c>
      <c r="E15" s="42" t="s">
        <v>19</v>
      </c>
      <c r="F15" s="12"/>
      <c r="G15" s="212"/>
      <c r="H15" s="215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</row>
    <row r="16" spans="1:28" ht="16.5" thickBot="1">
      <c r="A16" s="5"/>
      <c r="B16" s="46"/>
      <c r="C16" s="47" t="s">
        <v>21</v>
      </c>
      <c r="D16" s="47" t="s">
        <v>22</v>
      </c>
      <c r="E16" s="47" t="s">
        <v>21</v>
      </c>
      <c r="F16" s="12"/>
      <c r="G16" s="212"/>
      <c r="H16" s="215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</row>
    <row r="17" spans="1:28" ht="16.5" thickBot="1">
      <c r="A17" s="5"/>
      <c r="B17" s="50" t="s">
        <v>20</v>
      </c>
      <c r="C17" s="51">
        <v>0</v>
      </c>
      <c r="D17" s="51">
        <v>0</v>
      </c>
      <c r="E17" s="52">
        <v>0</v>
      </c>
      <c r="F17" s="12"/>
      <c r="G17" s="212"/>
      <c r="H17" s="215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</row>
    <row r="18" spans="1:28" ht="16.5" thickBot="1">
      <c r="A18" s="5"/>
      <c r="B18" s="50" t="s">
        <v>24</v>
      </c>
      <c r="C18" s="55">
        <v>0</v>
      </c>
      <c r="D18" s="55">
        <v>0</v>
      </c>
      <c r="E18" s="55">
        <v>0</v>
      </c>
      <c r="F18" s="12"/>
      <c r="G18" s="212"/>
      <c r="H18" s="215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</row>
    <row r="19" spans="1:28" ht="15.75">
      <c r="A19" s="5"/>
      <c r="B19" s="59"/>
      <c r="C19" s="60"/>
      <c r="D19" s="60"/>
      <c r="E19" s="60"/>
      <c r="F19" s="12"/>
      <c r="G19" s="212"/>
      <c r="H19" s="215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</row>
    <row r="20" spans="1:28" ht="15.75">
      <c r="A20" s="5"/>
      <c r="B20" s="61" t="s">
        <v>27</v>
      </c>
      <c r="C20" s="57">
        <v>0</v>
      </c>
      <c r="D20" s="57">
        <v>0</v>
      </c>
      <c r="E20" s="57">
        <v>0</v>
      </c>
      <c r="F20" s="12"/>
      <c r="G20" s="212"/>
      <c r="H20" s="215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</row>
    <row r="21" spans="1:28" ht="15.75">
      <c r="A21" s="5"/>
      <c r="B21" s="61" t="s">
        <v>28</v>
      </c>
      <c r="C21" s="57">
        <v>0</v>
      </c>
      <c r="D21" s="57">
        <v>0</v>
      </c>
      <c r="E21" s="57">
        <v>0</v>
      </c>
      <c r="F21" s="12"/>
      <c r="G21" s="212"/>
      <c r="H21" s="215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</row>
    <row r="22" spans="1:28" ht="15.75">
      <c r="A22" s="5"/>
      <c r="B22" s="61" t="s">
        <v>30</v>
      </c>
      <c r="C22" s="57">
        <v>0</v>
      </c>
      <c r="D22" s="57">
        <v>0</v>
      </c>
      <c r="E22" s="57">
        <v>0</v>
      </c>
      <c r="F22" s="12"/>
      <c r="G22" s="212"/>
      <c r="H22" s="215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</row>
    <row r="23" spans="1:28" ht="16.5" thickBot="1">
      <c r="A23" s="5"/>
      <c r="B23" s="61" t="s">
        <v>31</v>
      </c>
      <c r="C23" s="57">
        <v>0</v>
      </c>
      <c r="D23" s="57">
        <v>0</v>
      </c>
      <c r="E23" s="57">
        <v>0</v>
      </c>
      <c r="F23" s="12"/>
      <c r="G23" s="212"/>
      <c r="H23" s="215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</row>
    <row r="24" spans="1:28" ht="15.75">
      <c r="A24" s="5"/>
      <c r="B24" s="66"/>
      <c r="C24" s="67"/>
      <c r="D24" s="67"/>
      <c r="E24" s="67"/>
      <c r="F24" s="12"/>
      <c r="G24" s="212"/>
      <c r="H24" s="215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</row>
    <row r="25" spans="1:28" ht="16.5" thickBot="1">
      <c r="A25" s="5"/>
      <c r="B25" s="68" t="s">
        <v>34</v>
      </c>
      <c r="C25" s="69">
        <f>SUM(C20:C23)</f>
        <v>0</v>
      </c>
      <c r="D25" s="69">
        <f>SUM(D20:D23)</f>
        <v>0</v>
      </c>
      <c r="E25" s="69">
        <f>SUM(E20:E23)</f>
        <v>0</v>
      </c>
      <c r="F25" s="12"/>
      <c r="G25" s="212"/>
      <c r="H25" s="215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</row>
    <row r="26" spans="1:28" ht="15.75">
      <c r="A26" s="5"/>
      <c r="B26" s="59"/>
      <c r="C26" s="63"/>
      <c r="D26" s="63"/>
      <c r="E26" s="63"/>
      <c r="F26" s="12"/>
      <c r="G26" s="212"/>
      <c r="H26" s="215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</row>
    <row r="27" spans="1:28" ht="15.75">
      <c r="A27" s="5"/>
      <c r="B27" s="61" t="s">
        <v>36</v>
      </c>
      <c r="C27" s="57">
        <v>0</v>
      </c>
      <c r="D27" s="57">
        <v>0</v>
      </c>
      <c r="E27" s="57">
        <v>0</v>
      </c>
      <c r="F27" s="12"/>
      <c r="G27" s="212"/>
      <c r="H27" s="215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</row>
    <row r="28" spans="1:28" ht="15.75">
      <c r="A28" s="5"/>
      <c r="B28" s="61" t="s">
        <v>37</v>
      </c>
      <c r="C28" s="57">
        <v>0</v>
      </c>
      <c r="D28" s="57">
        <v>0</v>
      </c>
      <c r="E28" s="57">
        <v>0</v>
      </c>
      <c r="F28" s="12"/>
      <c r="G28" s="212"/>
      <c r="H28" s="215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</row>
    <row r="29" spans="1:28" ht="15.75">
      <c r="A29" s="5"/>
      <c r="B29" s="61" t="s">
        <v>39</v>
      </c>
      <c r="C29" s="57">
        <v>0</v>
      </c>
      <c r="D29" s="57">
        <v>0</v>
      </c>
      <c r="E29" s="57">
        <v>0</v>
      </c>
      <c r="F29" s="12"/>
      <c r="G29" s="212"/>
      <c r="H29" s="215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</row>
    <row r="30" spans="1:28" ht="15.75">
      <c r="A30" s="5"/>
      <c r="B30" s="59" t="s">
        <v>40</v>
      </c>
      <c r="C30" s="71">
        <f>+C27+C28-C29</f>
        <v>0</v>
      </c>
      <c r="D30" s="71">
        <f>+D27+D28-D29</f>
        <v>0</v>
      </c>
      <c r="E30" s="71">
        <f>+E27+E28-E29</f>
        <v>0</v>
      </c>
      <c r="F30" s="12"/>
      <c r="G30" s="212"/>
      <c r="H30" s="215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</row>
    <row r="31" spans="1:28" ht="15.75">
      <c r="A31" s="5"/>
      <c r="B31" s="61" t="s">
        <v>42</v>
      </c>
      <c r="C31" s="57">
        <v>0</v>
      </c>
      <c r="D31" s="57">
        <v>0</v>
      </c>
      <c r="E31" s="57">
        <v>0</v>
      </c>
      <c r="F31" s="12"/>
      <c r="G31" s="212"/>
      <c r="H31" s="215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</row>
    <row r="32" spans="1:28" ht="16.5" thickBot="1">
      <c r="A32" s="5"/>
      <c r="B32" s="61" t="s">
        <v>44</v>
      </c>
      <c r="C32" s="57">
        <v>0</v>
      </c>
      <c r="D32" s="57">
        <v>0</v>
      </c>
      <c r="E32" s="57">
        <v>0</v>
      </c>
      <c r="F32" s="12"/>
      <c r="G32" s="212"/>
      <c r="H32" s="215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</row>
    <row r="33" spans="1:28" ht="15.75">
      <c r="A33" s="5"/>
      <c r="B33" s="66"/>
      <c r="C33" s="67"/>
      <c r="D33" s="67"/>
      <c r="E33" s="67"/>
      <c r="F33" s="12"/>
      <c r="G33" s="212"/>
      <c r="H33" s="215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</row>
    <row r="34" spans="1:28" ht="16.5" thickBot="1">
      <c r="A34" s="5"/>
      <c r="B34" s="68" t="s">
        <v>46</v>
      </c>
      <c r="C34" s="69">
        <f>+C30+C31+C32</f>
        <v>0</v>
      </c>
      <c r="D34" s="69">
        <f>+D30+D31+D32</f>
        <v>0</v>
      </c>
      <c r="E34" s="69">
        <f>+E30+E31+E32</f>
        <v>0</v>
      </c>
      <c r="F34" s="12"/>
      <c r="G34" s="212"/>
      <c r="H34" s="215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</row>
    <row r="35" spans="1:28" ht="15.75">
      <c r="A35" s="5"/>
      <c r="B35" s="66"/>
      <c r="C35" s="53"/>
      <c r="D35" s="53"/>
      <c r="E35" s="53"/>
      <c r="F35" s="12"/>
      <c r="G35" s="212"/>
      <c r="H35" s="215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</row>
    <row r="36" spans="1:28" ht="16.5" thickBot="1">
      <c r="A36" s="5"/>
      <c r="B36" s="68" t="s">
        <v>48</v>
      </c>
      <c r="C36" s="69">
        <f>+C25+C34</f>
        <v>0</v>
      </c>
      <c r="D36" s="69">
        <f>+D25+D34</f>
        <v>0</v>
      </c>
      <c r="E36" s="69">
        <f>+E25+E34</f>
        <v>0</v>
      </c>
      <c r="F36" s="12"/>
      <c r="G36" s="212"/>
      <c r="H36" s="215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</row>
    <row r="37" spans="1:28" ht="15.75" thickBot="1">
      <c r="A37" s="5"/>
      <c r="B37" s="12"/>
      <c r="C37" s="12"/>
      <c r="D37" s="12"/>
      <c r="E37" s="12"/>
      <c r="F37" s="12"/>
      <c r="G37" s="212"/>
      <c r="H37" s="215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</row>
    <row r="38" spans="1:28" ht="16.5" thickBot="1">
      <c r="A38" s="5"/>
      <c r="B38" s="73" t="s">
        <v>50</v>
      </c>
      <c r="C38" s="74"/>
      <c r="D38" s="75"/>
      <c r="E38" s="76">
        <v>0</v>
      </c>
      <c r="F38" s="12"/>
      <c r="G38" s="212"/>
      <c r="H38" s="215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</row>
    <row r="39" spans="1:28" ht="15.75" thickBot="1">
      <c r="A39" s="5"/>
      <c r="B39" s="12"/>
      <c r="C39" s="12"/>
      <c r="D39" s="12"/>
      <c r="E39" s="12"/>
      <c r="F39" s="12"/>
      <c r="G39" s="212"/>
      <c r="H39" s="215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</row>
    <row r="40" spans="1:28" ht="15.75">
      <c r="A40" s="5"/>
      <c r="B40" s="79" t="s">
        <v>53</v>
      </c>
      <c r="C40" s="80">
        <v>0</v>
      </c>
      <c r="D40" s="80">
        <v>0</v>
      </c>
      <c r="E40" s="80">
        <v>0</v>
      </c>
      <c r="F40" s="12"/>
      <c r="G40" s="212"/>
      <c r="H40" s="215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</row>
    <row r="41" spans="1:28" ht="15.75">
      <c r="A41" s="5"/>
      <c r="B41" s="61" t="s">
        <v>55</v>
      </c>
      <c r="C41" s="57">
        <v>0</v>
      </c>
      <c r="D41" s="57">
        <v>0</v>
      </c>
      <c r="E41" s="57">
        <v>0</v>
      </c>
      <c r="F41" s="12"/>
      <c r="G41" s="212"/>
      <c r="H41" s="215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</row>
    <row r="42" spans="1:28" ht="15.75">
      <c r="A42" s="5"/>
      <c r="B42" s="61" t="s">
        <v>56</v>
      </c>
      <c r="C42" s="57">
        <v>0</v>
      </c>
      <c r="D42" s="57">
        <v>0</v>
      </c>
      <c r="E42" s="57">
        <v>0</v>
      </c>
      <c r="F42" s="12"/>
      <c r="G42" s="212"/>
      <c r="H42" s="215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</row>
    <row r="43" spans="1:28" ht="16.5" thickBot="1">
      <c r="A43" s="5"/>
      <c r="B43" s="81"/>
      <c r="C43" s="82"/>
      <c r="D43" s="82"/>
      <c r="E43" s="82"/>
      <c r="F43" s="12"/>
      <c r="G43" s="212"/>
      <c r="H43" s="215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</row>
    <row r="44" spans="1:28" ht="16.5" thickBot="1">
      <c r="A44" s="5"/>
      <c r="B44" s="50" t="s">
        <v>58</v>
      </c>
      <c r="C44" s="64">
        <f>SUM(C40:C42)</f>
        <v>0</v>
      </c>
      <c r="D44" s="64">
        <f>SUM(D40:D42)</f>
        <v>0</v>
      </c>
      <c r="E44" s="64">
        <f>SUM(E40:E42)</f>
        <v>0</v>
      </c>
      <c r="F44" s="12"/>
      <c r="G44" s="212"/>
      <c r="H44" s="215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</row>
    <row r="45" spans="1:28" ht="15.75">
      <c r="A45" s="5"/>
      <c r="B45" s="59"/>
      <c r="C45" s="63"/>
      <c r="D45" s="63"/>
      <c r="E45" s="63"/>
      <c r="F45" s="12"/>
      <c r="G45" s="212"/>
      <c r="H45" s="215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</row>
    <row r="46" spans="1:28" ht="15.75">
      <c r="A46" s="5"/>
      <c r="B46" s="61" t="s">
        <v>60</v>
      </c>
      <c r="C46" s="57">
        <v>0</v>
      </c>
      <c r="D46" s="57">
        <v>0</v>
      </c>
      <c r="E46" s="57">
        <v>0</v>
      </c>
      <c r="F46" s="12"/>
      <c r="G46" s="212"/>
      <c r="H46" s="215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</row>
    <row r="47" spans="1:28" ht="15.75">
      <c r="A47" s="5"/>
      <c r="B47" s="61" t="s">
        <v>62</v>
      </c>
      <c r="C47" s="57">
        <v>0</v>
      </c>
      <c r="D47" s="57">
        <v>0</v>
      </c>
      <c r="E47" s="57">
        <v>0</v>
      </c>
      <c r="F47" s="12"/>
      <c r="G47" s="212"/>
      <c r="H47" s="215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</row>
    <row r="48" spans="1:28" ht="15.75">
      <c r="A48" s="5"/>
      <c r="B48" s="61" t="s">
        <v>64</v>
      </c>
      <c r="C48" s="57">
        <v>0</v>
      </c>
      <c r="D48" s="57">
        <v>0</v>
      </c>
      <c r="E48" s="57">
        <v>0</v>
      </c>
      <c r="F48" s="12"/>
      <c r="G48" s="212"/>
      <c r="H48" s="215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</row>
    <row r="49" spans="1:28" ht="15.75">
      <c r="A49" s="5"/>
      <c r="B49" s="61" t="s">
        <v>65</v>
      </c>
      <c r="C49" s="57">
        <v>0</v>
      </c>
      <c r="D49" s="57">
        <v>0</v>
      </c>
      <c r="E49" s="57">
        <v>0</v>
      </c>
      <c r="F49" s="12"/>
      <c r="G49" s="212"/>
      <c r="H49" s="215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</row>
    <row r="50" spans="1:28" ht="15.75">
      <c r="A50" s="5"/>
      <c r="B50" s="97" t="s">
        <v>67</v>
      </c>
      <c r="C50" s="70">
        <v>0</v>
      </c>
      <c r="D50" s="70">
        <v>0</v>
      </c>
      <c r="E50" s="70">
        <v>0</v>
      </c>
      <c r="F50" s="12"/>
      <c r="G50" s="212"/>
      <c r="H50" s="215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</row>
    <row r="51" spans="1:28" ht="16.5" thickBot="1">
      <c r="A51" s="5"/>
      <c r="B51" s="81"/>
      <c r="C51" s="82"/>
      <c r="D51" s="82"/>
      <c r="E51" s="82"/>
      <c r="F51" s="12"/>
      <c r="G51" s="212"/>
      <c r="H51" s="215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</row>
    <row r="52" spans="1:28" ht="16.5" thickBot="1">
      <c r="A52" s="5"/>
      <c r="B52" s="50" t="s">
        <v>68</v>
      </c>
      <c r="C52" s="64">
        <f>SUM(C44:C50)</f>
        <v>0</v>
      </c>
      <c r="D52" s="64">
        <f>SUM(D44:D50)</f>
        <v>0</v>
      </c>
      <c r="E52" s="64">
        <f>SUM(E44:E50)</f>
        <v>0</v>
      </c>
      <c r="F52" s="12"/>
      <c r="G52" s="212"/>
      <c r="H52" s="215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</row>
    <row r="53" spans="1:28" ht="15.75">
      <c r="A53" s="5"/>
      <c r="B53" s="59"/>
      <c r="C53" s="63"/>
      <c r="D53" s="63"/>
      <c r="E53" s="63"/>
      <c r="F53" s="12"/>
      <c r="G53" s="212"/>
      <c r="H53" s="215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</row>
    <row r="54" spans="1:28" ht="15.75">
      <c r="A54" s="5"/>
      <c r="B54" s="61" t="s">
        <v>69</v>
      </c>
      <c r="C54" s="57">
        <v>0</v>
      </c>
      <c r="D54" s="57">
        <v>0</v>
      </c>
      <c r="E54" s="57">
        <v>0</v>
      </c>
      <c r="F54" s="12"/>
      <c r="G54" s="212"/>
      <c r="H54" s="215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</row>
    <row r="55" spans="1:28" ht="15.75">
      <c r="A55" s="5"/>
      <c r="B55" s="61" t="s">
        <v>70</v>
      </c>
      <c r="C55" s="57">
        <v>0</v>
      </c>
      <c r="D55" s="57">
        <v>0</v>
      </c>
      <c r="E55" s="57">
        <v>0</v>
      </c>
      <c r="F55" s="12"/>
      <c r="G55" s="212"/>
      <c r="H55" s="215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</row>
    <row r="56" spans="1:28" ht="15.75">
      <c r="A56" s="5"/>
      <c r="B56" s="61" t="s">
        <v>71</v>
      </c>
      <c r="C56" s="57">
        <v>0</v>
      </c>
      <c r="D56" s="57">
        <v>0</v>
      </c>
      <c r="E56" s="57">
        <v>0</v>
      </c>
      <c r="F56" s="12"/>
      <c r="G56" s="212"/>
      <c r="H56" s="215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</row>
    <row r="57" spans="1:28" ht="15.75">
      <c r="A57" s="5"/>
      <c r="B57" s="61" t="s">
        <v>72</v>
      </c>
      <c r="C57" s="57">
        <v>0</v>
      </c>
      <c r="D57" s="57">
        <v>0</v>
      </c>
      <c r="E57" s="57">
        <v>0</v>
      </c>
      <c r="F57" s="12"/>
      <c r="G57" s="212"/>
      <c r="H57" s="215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</row>
    <row r="58" spans="1:28" ht="15.75">
      <c r="A58" s="5"/>
      <c r="B58" s="61" t="s">
        <v>73</v>
      </c>
      <c r="C58" s="57">
        <v>0</v>
      </c>
      <c r="D58" s="57">
        <v>0</v>
      </c>
      <c r="E58" s="57">
        <v>0</v>
      </c>
      <c r="F58" s="12"/>
      <c r="G58" s="212"/>
      <c r="H58" s="215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</row>
    <row r="59" spans="1:28" ht="16.5" thickBot="1">
      <c r="A59" s="5"/>
      <c r="B59" s="81"/>
      <c r="C59" s="82"/>
      <c r="D59" s="82"/>
      <c r="E59" s="82"/>
      <c r="F59" s="12"/>
      <c r="G59" s="212"/>
      <c r="H59" s="215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</row>
    <row r="60" spans="1:28" ht="16.5" thickBot="1">
      <c r="A60" s="5"/>
      <c r="B60" s="50" t="s">
        <v>74</v>
      </c>
      <c r="C60" s="64">
        <f>SUM(C54:C58)</f>
        <v>0</v>
      </c>
      <c r="D60" s="64">
        <f>SUM(D54:D58)</f>
        <v>0</v>
      </c>
      <c r="E60" s="64">
        <f>SUM(E54:E58)</f>
        <v>0</v>
      </c>
      <c r="F60" s="12"/>
      <c r="G60" s="212"/>
      <c r="H60" s="215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</row>
    <row r="61" spans="1:28" ht="16.5" thickBot="1">
      <c r="A61" s="5"/>
      <c r="B61" s="59"/>
      <c r="C61" s="63"/>
      <c r="D61" s="63"/>
      <c r="E61" s="63"/>
      <c r="F61" s="12"/>
      <c r="G61" s="212"/>
      <c r="H61" s="215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</row>
    <row r="62" spans="1:28" ht="16.5" thickBot="1">
      <c r="A62" s="5"/>
      <c r="B62" s="50" t="s">
        <v>75</v>
      </c>
      <c r="C62" s="64">
        <f>+C52+C60</f>
        <v>0</v>
      </c>
      <c r="D62" s="64">
        <f>+D52+D60</f>
        <v>0</v>
      </c>
      <c r="E62" s="64">
        <f>+E52+E60</f>
        <v>0</v>
      </c>
      <c r="F62" s="12"/>
      <c r="G62" s="212"/>
      <c r="H62" s="215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</row>
    <row r="63" spans="1:28" ht="15.75">
      <c r="A63" s="5"/>
      <c r="B63" s="59"/>
      <c r="C63" s="63"/>
      <c r="D63" s="63"/>
      <c r="E63" s="63"/>
      <c r="F63" s="12"/>
      <c r="G63" s="212"/>
      <c r="H63" s="215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</row>
    <row r="64" spans="1:28" ht="15.75">
      <c r="A64" s="5"/>
      <c r="B64" s="61" t="s">
        <v>76</v>
      </c>
      <c r="C64" s="57">
        <v>0</v>
      </c>
      <c r="D64" s="57">
        <v>0</v>
      </c>
      <c r="E64" s="57">
        <v>0</v>
      </c>
      <c r="F64" s="12"/>
      <c r="G64" s="212"/>
      <c r="H64" s="215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</row>
    <row r="65" spans="1:28" ht="15.75">
      <c r="A65" s="5"/>
      <c r="B65" s="61" t="s">
        <v>77</v>
      </c>
      <c r="C65" s="57">
        <v>0</v>
      </c>
      <c r="D65" s="57">
        <v>0</v>
      </c>
      <c r="E65" s="57">
        <v>0</v>
      </c>
      <c r="F65" s="12"/>
      <c r="G65" s="212"/>
      <c r="H65" s="215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</row>
    <row r="66" spans="1:28" ht="15.75">
      <c r="A66" s="5"/>
      <c r="B66" s="61" t="s">
        <v>78</v>
      </c>
      <c r="C66" s="57">
        <v>0</v>
      </c>
      <c r="D66" s="57">
        <v>0</v>
      </c>
      <c r="E66" s="57">
        <v>0</v>
      </c>
      <c r="F66" s="12"/>
      <c r="G66" s="212"/>
      <c r="H66" s="215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</row>
    <row r="67" spans="1:28" ht="15.75">
      <c r="A67" s="5"/>
      <c r="B67" s="98" t="s">
        <v>79</v>
      </c>
      <c r="C67" s="57">
        <v>0</v>
      </c>
      <c r="D67" s="57">
        <v>0</v>
      </c>
      <c r="E67" s="57">
        <v>0</v>
      </c>
      <c r="F67" s="12"/>
      <c r="G67" s="212"/>
      <c r="H67" s="215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</row>
    <row r="68" spans="1:28" ht="15.75">
      <c r="A68" s="5"/>
      <c r="B68" s="61" t="s">
        <v>80</v>
      </c>
      <c r="C68" s="57">
        <v>0</v>
      </c>
      <c r="D68" s="57">
        <v>0</v>
      </c>
      <c r="E68" s="57">
        <v>0</v>
      </c>
      <c r="F68" s="12"/>
      <c r="G68" s="212"/>
      <c r="H68" s="215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</row>
    <row r="69" spans="1:28" ht="16.5" thickBot="1">
      <c r="A69" s="5"/>
      <c r="B69" s="81"/>
      <c r="C69" s="82"/>
      <c r="D69" s="82"/>
      <c r="E69" s="82"/>
      <c r="F69" s="12"/>
      <c r="G69" s="212"/>
      <c r="H69" s="215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</row>
    <row r="70" spans="1:28" ht="16.5" thickBot="1">
      <c r="A70" s="5"/>
      <c r="B70" s="50" t="s">
        <v>81</v>
      </c>
      <c r="C70" s="64">
        <f>+C64+C65+C66-C67+C68+C69</f>
        <v>0</v>
      </c>
      <c r="D70" s="64">
        <f>+D64+D65+D66-D67+D68+D69</f>
        <v>0</v>
      </c>
      <c r="E70" s="64">
        <f>+E64+E65+E66-E67+E68+E69</f>
        <v>0</v>
      </c>
      <c r="F70" s="12"/>
      <c r="G70" s="212"/>
      <c r="H70" s="215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</row>
    <row r="71" spans="1:28" ht="16.5" thickBot="1">
      <c r="A71" s="5"/>
      <c r="B71" s="59"/>
      <c r="C71" s="63"/>
      <c r="D71" s="63"/>
      <c r="E71" s="63"/>
      <c r="F71" s="12"/>
      <c r="G71" s="212"/>
      <c r="H71" s="215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</row>
    <row r="72" spans="1:28" ht="16.5" thickBot="1">
      <c r="A72" s="5"/>
      <c r="B72" s="50" t="s">
        <v>82</v>
      </c>
      <c r="C72" s="64">
        <f>+C62+C70</f>
        <v>0</v>
      </c>
      <c r="D72" s="64">
        <f>+D62+D70</f>
        <v>0</v>
      </c>
      <c r="E72" s="64">
        <f>+E62+E70</f>
        <v>0</v>
      </c>
      <c r="F72" s="12"/>
      <c r="G72" s="212"/>
      <c r="H72" s="215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</row>
    <row r="73" spans="1:28" ht="15.75" thickBot="1">
      <c r="A73" s="5"/>
      <c r="B73" s="12"/>
      <c r="C73" s="12"/>
      <c r="D73" s="12"/>
      <c r="E73" s="12"/>
      <c r="F73" s="12"/>
      <c r="G73" s="212"/>
      <c r="H73" s="215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</row>
    <row r="74" spans="1:28" ht="16.5" thickBot="1">
      <c r="A74" s="5"/>
      <c r="B74" s="99" t="s">
        <v>83</v>
      </c>
      <c r="C74" s="95">
        <f>+C36-C72</f>
        <v>0</v>
      </c>
      <c r="D74" s="95">
        <f>+D36-D72</f>
        <v>0</v>
      </c>
      <c r="E74" s="95">
        <f>+E36-E72</f>
        <v>0</v>
      </c>
      <c r="F74" s="12"/>
      <c r="G74" s="212"/>
      <c r="H74" s="215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</row>
    <row r="75" spans="1:28" ht="15.75" thickBot="1">
      <c r="A75" s="5"/>
      <c r="B75" s="12"/>
      <c r="C75" s="12"/>
      <c r="D75" s="12"/>
      <c r="E75" s="12"/>
      <c r="F75" s="12"/>
      <c r="G75" s="212"/>
      <c r="H75" s="215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</row>
    <row r="76" spans="1:28" ht="15.75">
      <c r="A76" s="5"/>
      <c r="B76" s="100" t="s">
        <v>84</v>
      </c>
      <c r="C76" s="87"/>
      <c r="D76" s="87"/>
      <c r="E76" s="101"/>
      <c r="F76" s="89"/>
      <c r="G76" s="106"/>
      <c r="H76" s="215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</row>
    <row r="77" spans="1:28" ht="16.5" thickBot="1">
      <c r="A77" s="5"/>
      <c r="B77" s="103" t="s">
        <v>85</v>
      </c>
      <c r="C77" s="91"/>
      <c r="D77" s="91"/>
      <c r="E77" s="104"/>
      <c r="F77" s="89"/>
      <c r="G77" s="106"/>
      <c r="H77" s="215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</row>
    <row r="78" spans="1:28" ht="15">
      <c r="A78" s="5"/>
      <c r="B78" s="12"/>
      <c r="C78" s="12"/>
      <c r="D78" s="12"/>
      <c r="E78" s="12"/>
      <c r="F78" s="12"/>
      <c r="G78" s="212"/>
      <c r="H78" s="215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</row>
    <row r="79" spans="1:28" ht="15">
      <c r="A79" s="14"/>
      <c r="B79" s="105"/>
      <c r="C79" s="105"/>
      <c r="D79" s="105"/>
      <c r="E79" s="105"/>
      <c r="F79" s="105"/>
      <c r="G79" s="232"/>
      <c r="H79" s="215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</row>
    <row r="80" spans="1:28" ht="15">
      <c r="A80" s="14"/>
      <c r="B80" s="106"/>
      <c r="C80" s="106"/>
      <c r="D80" s="106"/>
      <c r="E80" s="106"/>
      <c r="F80" s="106"/>
      <c r="G80" s="232"/>
      <c r="H80" s="215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</row>
    <row r="81" spans="1:28" ht="12.75">
      <c r="A81" s="215"/>
      <c r="B81" s="215"/>
      <c r="C81" s="215"/>
      <c r="D81" s="215"/>
      <c r="E81" s="215"/>
      <c r="F81" s="215"/>
      <c r="G81" s="215"/>
      <c r="H81" s="215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</row>
    <row r="82" spans="1:28" ht="12.75">
      <c r="A82" s="215"/>
      <c r="B82" s="215"/>
      <c r="C82" s="215"/>
      <c r="D82" s="215"/>
      <c r="E82" s="215"/>
      <c r="F82" s="215"/>
      <c r="G82" s="215"/>
      <c r="H82" s="215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</row>
    <row r="83" spans="1:28" ht="12.75">
      <c r="A83" s="215"/>
      <c r="B83" s="215"/>
      <c r="C83" s="215"/>
      <c r="D83" s="215"/>
      <c r="E83" s="215"/>
      <c r="F83" s="215"/>
      <c r="G83" s="215"/>
      <c r="H83" s="215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</row>
    <row r="84" spans="1:28" ht="12.75">
      <c r="A84" s="215"/>
      <c r="B84" s="215"/>
      <c r="C84" s="215"/>
      <c r="D84" s="215"/>
      <c r="E84" s="215"/>
      <c r="F84" s="215"/>
      <c r="G84" s="215"/>
      <c r="H84" s="215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</row>
    <row r="85" spans="1:28" ht="12.75">
      <c r="A85" s="215"/>
      <c r="B85" s="215"/>
      <c r="C85" s="215"/>
      <c r="D85" s="215"/>
      <c r="E85" s="215"/>
      <c r="F85" s="215"/>
      <c r="G85" s="215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</row>
    <row r="86" spans="1:28" ht="12.75">
      <c r="A86" s="211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</row>
    <row r="87" spans="1:28" ht="12.75">
      <c r="A87" s="211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</row>
    <row r="88" spans="1:28" ht="12.75">
      <c r="A88" s="211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</row>
    <row r="89" spans="1:28" ht="12.75">
      <c r="A89" s="211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</row>
    <row r="90" spans="1:28" ht="12.75">
      <c r="A90" s="211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</row>
    <row r="91" spans="1:28" ht="12.75">
      <c r="A91" s="211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</row>
    <row r="92" spans="1:28" ht="12.75">
      <c r="A92" s="211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</row>
    <row r="93" spans="1:28" ht="12.75">
      <c r="A93" s="211"/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</row>
    <row r="94" spans="1:28" ht="12.75">
      <c r="A94" s="211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</row>
    <row r="95" spans="1:28" ht="12.75">
      <c r="A95" s="211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</row>
    <row r="96" spans="1:28" ht="12.75">
      <c r="A96" s="211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</row>
    <row r="97" spans="1:28" ht="12.75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</row>
    <row r="98" spans="1:28" ht="12.75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</row>
    <row r="99" spans="1:28" ht="12.75">
      <c r="A99" s="211"/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</row>
    <row r="100" spans="1:28" ht="12.75">
      <c r="A100" s="211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</row>
    <row r="101" spans="1:28" ht="12.75">
      <c r="A101" s="21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</row>
    <row r="102" spans="1:28" ht="12.75">
      <c r="A102" s="211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</row>
    <row r="103" spans="1:28" ht="12.75">
      <c r="A103" s="211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</row>
    <row r="104" spans="1:28" ht="12.75">
      <c r="A104" s="211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</row>
    <row r="105" spans="1:28" ht="12.75">
      <c r="A105" s="211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</row>
    <row r="106" spans="1:28" ht="12.75">
      <c r="A106" s="211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</row>
    <row r="107" spans="1:28" ht="12.75">
      <c r="A107" s="211"/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</row>
    <row r="108" spans="1:28" ht="12.75">
      <c r="A108" s="211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</row>
    <row r="109" spans="1:28" ht="12.75">
      <c r="A109" s="211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</row>
    <row r="110" spans="1:28" ht="12.75">
      <c r="A110" s="211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</row>
    <row r="111" spans="1:28" ht="12.75">
      <c r="A111" s="211"/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</row>
    <row r="112" spans="1:28" ht="12.75">
      <c r="A112" s="211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</row>
    <row r="113" spans="1:28" ht="12.75">
      <c r="A113" s="211"/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</row>
    <row r="114" spans="1:28" ht="12.75">
      <c r="A114" s="211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</row>
    <row r="115" spans="1:28" ht="12.75">
      <c r="A115" s="211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</row>
    <row r="116" spans="1:28" ht="12.75">
      <c r="A116" s="211"/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</row>
    <row r="117" spans="1:28" ht="12.75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</row>
    <row r="118" spans="1:28" ht="12.75">
      <c r="A118" s="211"/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</row>
    <row r="119" spans="1:28" ht="12.75">
      <c r="A119" s="211"/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</row>
    <row r="120" spans="1:28" ht="12.75">
      <c r="A120" s="211"/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</row>
    <row r="121" spans="1:28" ht="12.75">
      <c r="A121" s="211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</row>
    <row r="122" spans="1:28" ht="12.75">
      <c r="A122" s="211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</row>
    <row r="123" spans="1:28" ht="12.75">
      <c r="A123" s="211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</row>
    <row r="124" spans="1:28" ht="12.75">
      <c r="A124" s="211"/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</row>
    <row r="125" spans="1:28" ht="12.75">
      <c r="A125" s="211"/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</row>
    <row r="126" spans="1:28" ht="12.75">
      <c r="A126" s="211"/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</row>
    <row r="127" spans="1:28" ht="12.75">
      <c r="A127" s="211"/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</row>
    <row r="128" spans="1:28" ht="12.75">
      <c r="A128" s="211"/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</row>
    <row r="129" spans="1:28" ht="12.75">
      <c r="A129" s="211"/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</row>
    <row r="130" spans="1:28" ht="12.75">
      <c r="A130" s="211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</row>
    <row r="131" spans="1:28" ht="12.75">
      <c r="A131" s="211"/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</row>
    <row r="132" spans="1:28" ht="12.75">
      <c r="A132" s="211"/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</row>
    <row r="133" spans="1:28" ht="12.75">
      <c r="A133" s="211"/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</row>
    <row r="134" spans="1:28" ht="12.75">
      <c r="A134" s="211"/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</row>
    <row r="135" spans="1:28" ht="12.75">
      <c r="A135" s="211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</row>
    <row r="136" spans="1:28" ht="12.75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</row>
    <row r="137" spans="1:28" ht="12.75">
      <c r="A137" s="211"/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</row>
    <row r="138" spans="1:28" ht="12.75">
      <c r="A138" s="211"/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</row>
    <row r="139" spans="1:28" ht="12.75">
      <c r="A139" s="211"/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</row>
    <row r="140" spans="1:28" ht="12.75">
      <c r="A140" s="211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</row>
    <row r="141" spans="1:28" ht="12.75">
      <c r="A141" s="211"/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</row>
    <row r="142" spans="1:28" ht="12.75">
      <c r="A142" s="211"/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</row>
    <row r="143" spans="1:13" ht="12.75">
      <c r="A143" s="211"/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</row>
    <row r="144" spans="1:13" ht="12.75">
      <c r="A144" s="211"/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</row>
    <row r="145" spans="1:13" ht="12.75">
      <c r="A145" s="211"/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</row>
    <row r="146" spans="1:13" ht="12.75">
      <c r="A146" s="211"/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</row>
    <row r="147" spans="1:13" ht="12.75">
      <c r="A147" s="211"/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</row>
    <row r="148" spans="1:13" ht="12.75">
      <c r="A148" s="211"/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</row>
    <row r="149" spans="1:13" ht="12.75">
      <c r="A149" s="211"/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</row>
    <row r="150" spans="1:13" ht="12.75">
      <c r="A150" s="211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</row>
    <row r="151" spans="1:13" ht="12.75">
      <c r="A151" s="211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</row>
    <row r="152" spans="1:13" ht="12.75">
      <c r="A152" s="211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</row>
    <row r="153" spans="1:13" ht="12.75">
      <c r="A153" s="211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</row>
    <row r="154" spans="1:13" ht="12.75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</row>
    <row r="155" spans="1:13" ht="12.75">
      <c r="A155" s="211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</row>
    <row r="156" spans="1:13" ht="12.75">
      <c r="A156" s="211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</row>
    <row r="157" spans="1:13" ht="12.75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</row>
    <row r="158" spans="1:13" ht="12.75">
      <c r="A158" s="211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</row>
    <row r="159" spans="1:13" ht="12.75">
      <c r="A159" s="211"/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</row>
    <row r="160" spans="1:13" ht="12.75">
      <c r="A160" s="211"/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</row>
    <row r="161" spans="1:13" ht="12.75">
      <c r="A161" s="211"/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</row>
    <row r="162" spans="1:13" ht="12.75">
      <c r="A162" s="211"/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</row>
    <row r="163" spans="1:13" ht="12.75">
      <c r="A163" s="211"/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</row>
    <row r="164" spans="1:13" ht="12.75">
      <c r="A164" s="211"/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</row>
    <row r="165" spans="1:13" ht="12.75">
      <c r="A165" s="211"/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</row>
    <row r="166" spans="1:13" ht="12.75">
      <c r="A166" s="211"/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</row>
    <row r="167" spans="1:13" ht="12.75">
      <c r="A167" s="211"/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</row>
    <row r="168" spans="1:13" ht="12.75">
      <c r="A168" s="211"/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</row>
    <row r="169" spans="1:13" ht="12.75">
      <c r="A169" s="211"/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</row>
    <row r="170" spans="1:13" ht="12.75">
      <c r="A170" s="211"/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</row>
    <row r="171" spans="1:13" ht="12.75">
      <c r="A171" s="211"/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</row>
    <row r="172" spans="1:13" ht="12.75">
      <c r="A172" s="211"/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</row>
    <row r="173" spans="1:13" ht="12.75">
      <c r="A173" s="211"/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</row>
    <row r="174" spans="1:13" ht="12.75">
      <c r="A174" s="211"/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</row>
    <row r="175" spans="1:13" ht="12.75">
      <c r="A175" s="211"/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</row>
    <row r="176" spans="1:13" ht="12.75">
      <c r="A176" s="211"/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</row>
    <row r="177" spans="1:13" ht="12.75">
      <c r="A177" s="211"/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</row>
    <row r="178" spans="1:13" ht="12.75">
      <c r="A178" s="211"/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</row>
    <row r="179" spans="1:13" ht="12.75">
      <c r="A179" s="211"/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</row>
    <row r="180" spans="1:13" ht="12.75">
      <c r="A180" s="211"/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</row>
    <row r="181" spans="1:13" ht="12.75">
      <c r="A181" s="211"/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</row>
    <row r="182" spans="1:13" ht="12.75">
      <c r="A182" s="211"/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</row>
    <row r="183" spans="1:13" ht="12.75">
      <c r="A183" s="211"/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</row>
    <row r="184" spans="1:13" ht="12.75">
      <c r="A184" s="211"/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</row>
    <row r="185" spans="1:13" ht="12.75">
      <c r="A185" s="211"/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</row>
    <row r="186" spans="1:13" ht="12.75">
      <c r="A186" s="211"/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</row>
    <row r="187" spans="1:13" ht="12.75">
      <c r="A187" s="211"/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</row>
    <row r="188" spans="1:13" ht="12.75">
      <c r="A188" s="211"/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</row>
    <row r="189" spans="1:13" ht="12.75">
      <c r="A189" s="211"/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</row>
    <row r="190" spans="1:13" ht="12.75">
      <c r="A190" s="211"/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</row>
    <row r="191" spans="1:13" ht="12.75">
      <c r="A191" s="211"/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</row>
    <row r="192" spans="1:13" ht="12.75">
      <c r="A192" s="211"/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</row>
    <row r="193" spans="1:13" ht="12.75">
      <c r="A193" s="211"/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</row>
    <row r="194" spans="1:13" ht="12.75">
      <c r="A194" s="211"/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</row>
    <row r="195" spans="1:13" ht="12.75">
      <c r="A195" s="211"/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</row>
    <row r="196" spans="1:13" ht="12.75">
      <c r="A196" s="211"/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</row>
    <row r="197" spans="1:13" ht="12.75">
      <c r="A197" s="211"/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</row>
    <row r="198" spans="1:13" ht="12.75">
      <c r="A198" s="211"/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</row>
    <row r="199" spans="1:13" ht="12.75">
      <c r="A199" s="211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</row>
    <row r="200" spans="1:13" ht="12.75">
      <c r="A200" s="211"/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</row>
    <row r="201" spans="1:13" ht="12.75">
      <c r="A201" s="211"/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</row>
    <row r="202" spans="1:13" ht="12.75">
      <c r="A202" s="211"/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</row>
    <row r="203" spans="1:13" ht="12.75">
      <c r="A203" s="211"/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</row>
    <row r="204" spans="1:13" ht="12.75">
      <c r="A204" s="211"/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</row>
    <row r="205" spans="1:13" ht="12.75">
      <c r="A205" s="211"/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</row>
    <row r="206" spans="1:13" ht="12.75">
      <c r="A206" s="211"/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</row>
    <row r="207" spans="1:13" ht="12.75">
      <c r="A207" s="211"/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</row>
    <row r="208" spans="1:13" ht="12.75">
      <c r="A208" s="211"/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</row>
    <row r="209" spans="1:13" ht="12.75">
      <c r="A209" s="211"/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</row>
    <row r="210" spans="1:13" ht="12.75">
      <c r="A210" s="211"/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</row>
    <row r="211" spans="1:13" ht="12.75">
      <c r="A211" s="211"/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</row>
    <row r="212" spans="1:13" ht="12.75">
      <c r="A212" s="211"/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</row>
    <row r="213" spans="1:13" ht="12.75">
      <c r="A213" s="211"/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</row>
    <row r="214" spans="1:13" ht="12.75">
      <c r="A214" s="211"/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</row>
    <row r="215" spans="1:13" ht="12.75">
      <c r="A215" s="211"/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</row>
    <row r="216" spans="1:13" ht="12.75">
      <c r="A216" s="211"/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</row>
    <row r="217" spans="1:13" ht="12.75">
      <c r="A217" s="211"/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</row>
    <row r="218" spans="1:13" ht="12.75">
      <c r="A218" s="211"/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</row>
    <row r="219" spans="1:13" ht="12.75">
      <c r="A219" s="211"/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</row>
    <row r="220" spans="1:13" ht="12.75">
      <c r="A220" s="211"/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</row>
    <row r="221" spans="1:13" ht="12.75">
      <c r="A221" s="211"/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</row>
    <row r="222" spans="1:13" ht="12.75">
      <c r="A222" s="211"/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</row>
    <row r="223" spans="1:13" ht="12.75">
      <c r="A223" s="211"/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</row>
    <row r="224" spans="1:13" ht="12.75">
      <c r="A224" s="211"/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</row>
    <row r="225" spans="1:13" ht="12.75">
      <c r="A225" s="211"/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</row>
    <row r="226" spans="1:13" ht="12.75">
      <c r="A226" s="211"/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</row>
    <row r="227" spans="1:13" ht="12.75">
      <c r="A227" s="211"/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</row>
    <row r="228" spans="1:13" ht="12.75">
      <c r="A228" s="211"/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</row>
    <row r="229" spans="1:13" ht="12.75">
      <c r="A229" s="211"/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</row>
    <row r="230" spans="1:13" ht="12.75">
      <c r="A230" s="211"/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</row>
    <row r="231" spans="1:13" ht="12.75">
      <c r="A231" s="211"/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</row>
    <row r="232" spans="1:13" ht="12.75">
      <c r="A232" s="211"/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</row>
    <row r="233" spans="1:13" ht="12.75">
      <c r="A233" s="211"/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</row>
    <row r="234" spans="1:13" ht="12.75">
      <c r="A234" s="211"/>
      <c r="B234" s="211"/>
      <c r="C234" s="211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</row>
    <row r="235" spans="1:13" ht="12.75">
      <c r="A235" s="211"/>
      <c r="B235" s="211"/>
      <c r="C235" s="211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</row>
    <row r="236" spans="1:13" ht="12.75">
      <c r="A236" s="211"/>
      <c r="B236" s="211"/>
      <c r="C236" s="211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</row>
    <row r="237" spans="1:13" ht="12.75">
      <c r="A237" s="211"/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</row>
    <row r="238" spans="1:13" ht="12.75">
      <c r="A238" s="211"/>
      <c r="B238" s="211"/>
      <c r="C238" s="211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</row>
    <row r="239" spans="1:13" ht="12.75">
      <c r="A239" s="211"/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</row>
    <row r="240" spans="1:13" ht="12.75">
      <c r="A240" s="211"/>
      <c r="B240" s="211"/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</row>
    <row r="241" spans="1:13" ht="12.75">
      <c r="A241" s="211"/>
      <c r="B241" s="211"/>
      <c r="C241" s="211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</row>
    <row r="242" spans="1:13" ht="12.75">
      <c r="A242" s="211"/>
      <c r="B242" s="211"/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</row>
    <row r="243" spans="1:13" ht="12.75">
      <c r="A243" s="211"/>
      <c r="B243" s="211"/>
      <c r="C243" s="211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</row>
    <row r="244" spans="1:13" ht="12.75">
      <c r="A244" s="211"/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</row>
    <row r="245" spans="1:13" ht="12.75">
      <c r="A245" s="211"/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</row>
    <row r="246" spans="1:13" ht="12.75">
      <c r="A246" s="211"/>
      <c r="B246" s="211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</row>
    <row r="247" spans="1:13" ht="12.75">
      <c r="A247" s="211"/>
      <c r="B247" s="211"/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</row>
    <row r="248" spans="1:13" ht="12.75">
      <c r="A248" s="211"/>
      <c r="B248" s="211"/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</row>
    <row r="249" spans="1:13" ht="12.75">
      <c r="A249" s="211"/>
      <c r="B249" s="211"/>
      <c r="C249" s="211"/>
      <c r="D249" s="211"/>
      <c r="E249" s="211"/>
      <c r="F249" s="211"/>
      <c r="G249" s="211"/>
      <c r="H249" s="211"/>
      <c r="I249" s="211"/>
      <c r="J249" s="211"/>
      <c r="K249" s="211"/>
      <c r="L249" s="211"/>
      <c r="M249" s="211"/>
    </row>
    <row r="250" spans="1:13" ht="12.75">
      <c r="A250" s="211"/>
      <c r="B250" s="211"/>
      <c r="C250" s="211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</row>
    <row r="251" spans="1:13" ht="12.75">
      <c r="A251" s="211"/>
      <c r="B251" s="211"/>
      <c r="C251" s="211"/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</row>
    <row r="252" spans="1:13" ht="12.75">
      <c r="A252" s="211"/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</row>
    <row r="253" spans="1:13" ht="12.75">
      <c r="A253" s="211"/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</row>
    <row r="254" spans="1:13" ht="12.75">
      <c r="A254" s="211"/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</row>
    <row r="255" spans="1:13" ht="12.75">
      <c r="A255" s="211"/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</row>
    <row r="256" spans="1:13" ht="12.75">
      <c r="A256" s="211"/>
      <c r="B256" s="211"/>
      <c r="C256" s="211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</row>
    <row r="257" spans="1:13" ht="12.75">
      <c r="A257" s="211"/>
      <c r="B257" s="211"/>
      <c r="C257" s="211"/>
      <c r="D257" s="211"/>
      <c r="E257" s="211"/>
      <c r="F257" s="211"/>
      <c r="G257" s="211"/>
      <c r="H257" s="211"/>
      <c r="I257" s="211"/>
      <c r="J257" s="211"/>
      <c r="K257" s="211"/>
      <c r="L257" s="211"/>
      <c r="M257" s="211"/>
    </row>
    <row r="258" spans="1:13" ht="12.75">
      <c r="A258" s="211"/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</row>
    <row r="259" spans="1:13" ht="12.75">
      <c r="A259" s="211"/>
      <c r="B259" s="211"/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</row>
    <row r="260" spans="1:13" ht="12.75">
      <c r="A260" s="211"/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</row>
    <row r="261" spans="1:13" ht="12.75">
      <c r="A261" s="211"/>
      <c r="B261" s="211"/>
      <c r="C261" s="211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</row>
    <row r="262" spans="1:13" ht="12.75">
      <c r="A262" s="211"/>
      <c r="B262" s="211"/>
      <c r="C262" s="211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</row>
    <row r="263" spans="1:13" ht="12.75">
      <c r="A263" s="211"/>
      <c r="B263" s="211"/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</row>
    <row r="264" spans="1:13" ht="12.75">
      <c r="A264" s="211"/>
      <c r="B264" s="211"/>
      <c r="C264" s="211"/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</row>
    <row r="265" spans="1:13" ht="12.75">
      <c r="A265" s="211"/>
      <c r="B265" s="211"/>
      <c r="C265" s="211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</row>
    <row r="266" spans="1:13" ht="12.75">
      <c r="A266" s="211"/>
      <c r="B266" s="211"/>
      <c r="C266" s="211"/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</row>
    <row r="267" spans="1:13" ht="12.75">
      <c r="A267" s="211"/>
      <c r="B267" s="211"/>
      <c r="C267" s="211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</row>
    <row r="268" spans="1:13" ht="12.75">
      <c r="A268" s="211"/>
      <c r="B268" s="211"/>
      <c r="C268" s="211"/>
      <c r="D268" s="211"/>
      <c r="E268" s="211"/>
      <c r="F268" s="211"/>
      <c r="G268" s="211"/>
      <c r="H268" s="211"/>
      <c r="I268" s="211"/>
      <c r="J268" s="211"/>
      <c r="K268" s="211"/>
      <c r="L268" s="211"/>
      <c r="M268" s="211"/>
    </row>
    <row r="269" spans="1:13" ht="12.75">
      <c r="A269" s="211"/>
      <c r="B269" s="211"/>
      <c r="C269" s="211"/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</row>
    <row r="270" spans="1:13" ht="12.75">
      <c r="A270" s="211"/>
      <c r="B270" s="211"/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</row>
    <row r="271" spans="1:13" ht="12.75">
      <c r="A271" s="211"/>
      <c r="B271" s="211"/>
      <c r="C271" s="211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</row>
    <row r="272" spans="1:13" ht="12.75">
      <c r="A272" s="211"/>
      <c r="B272" s="211"/>
      <c r="C272" s="211"/>
      <c r="D272" s="211"/>
      <c r="E272" s="211"/>
      <c r="F272" s="211"/>
      <c r="G272" s="211"/>
      <c r="H272" s="211"/>
      <c r="I272" s="211"/>
      <c r="J272" s="211"/>
      <c r="K272" s="211"/>
      <c r="L272" s="211"/>
      <c r="M272" s="211"/>
    </row>
  </sheetData>
  <sheetProtection password="CC32"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40"/>
  <sheetViews>
    <sheetView zoomScale="75" zoomScaleNormal="75" workbookViewId="0" topLeftCell="A1">
      <selection activeCell="F16" sqref="F16"/>
    </sheetView>
  </sheetViews>
  <sheetFormatPr defaultColWidth="11.421875" defaultRowHeight="12.75"/>
  <cols>
    <col min="1" max="1" width="10.7109375" style="0" customWidth="1"/>
    <col min="2" max="2" width="5.7109375" style="0" customWidth="1"/>
    <col min="3" max="3" width="36.7109375" style="0" customWidth="1"/>
    <col min="4" max="4" width="15.7109375" style="0" customWidth="1"/>
    <col min="5" max="5" width="8.7109375" style="0" customWidth="1"/>
    <col min="6" max="6" width="15.7109375" style="0" customWidth="1"/>
    <col min="7" max="7" width="8.7109375" style="0" customWidth="1"/>
    <col min="8" max="8" width="15.7109375" style="0" customWidth="1"/>
    <col min="9" max="9" width="8.7109375" style="0" customWidth="1"/>
    <col min="10" max="10" width="5.7109375" style="0" customWidth="1"/>
    <col min="11" max="11" width="10.7109375" style="0" customWidth="1"/>
  </cols>
  <sheetData>
    <row r="1" spans="1:40" ht="12.75">
      <c r="A1" s="3"/>
      <c r="B1" s="2"/>
      <c r="C1" s="2"/>
      <c r="D1" s="2"/>
      <c r="E1" s="2"/>
      <c r="F1" s="2"/>
      <c r="G1" s="2"/>
      <c r="H1" s="2"/>
      <c r="I1" s="2"/>
      <c r="J1" s="2"/>
      <c r="K1" s="4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</row>
    <row r="2" spans="1:40" ht="12.75">
      <c r="A2" s="228"/>
      <c r="B2" s="229"/>
      <c r="C2" s="229"/>
      <c r="D2" s="229"/>
      <c r="E2" s="229"/>
      <c r="F2" s="229"/>
      <c r="G2" s="229"/>
      <c r="H2" s="229"/>
      <c r="I2" s="229"/>
      <c r="J2" s="229"/>
      <c r="K2" s="4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</row>
    <row r="3" spans="1:40" ht="20.25">
      <c r="A3" s="206"/>
      <c r="B3" s="224" t="s">
        <v>0</v>
      </c>
      <c r="C3" s="227"/>
      <c r="D3" s="225" t="s">
        <v>1</v>
      </c>
      <c r="E3" s="227"/>
      <c r="F3" s="219"/>
      <c r="G3" s="230"/>
      <c r="H3" s="11"/>
      <c r="I3" s="12"/>
      <c r="J3" s="12"/>
      <c r="K3" s="13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</row>
    <row r="4" spans="1:40" ht="25.5" thickBot="1">
      <c r="A4" s="13"/>
      <c r="B4" s="12"/>
      <c r="C4" s="231" t="s">
        <v>2</v>
      </c>
      <c r="D4" s="12"/>
      <c r="E4" s="12"/>
      <c r="F4" s="12"/>
      <c r="G4" s="12"/>
      <c r="H4" s="12"/>
      <c r="I4" s="12"/>
      <c r="J4" s="12"/>
      <c r="K4" s="13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</row>
    <row r="5" spans="1:40" ht="18.75" thickBot="1">
      <c r="A5" s="13"/>
      <c r="B5" s="12"/>
      <c r="C5" s="15" t="s">
        <v>4</v>
      </c>
      <c r="D5" s="17"/>
      <c r="E5" s="17"/>
      <c r="F5" s="17"/>
      <c r="G5" s="16"/>
      <c r="H5" s="12"/>
      <c r="I5" s="12"/>
      <c r="J5" s="12"/>
      <c r="K5" s="13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</row>
    <row r="6" spans="1:40" ht="15.75" thickBot="1">
      <c r="A6" s="13"/>
      <c r="B6" s="12"/>
      <c r="C6" s="12"/>
      <c r="D6" s="12"/>
      <c r="E6" s="12"/>
      <c r="F6" s="12"/>
      <c r="G6" s="12"/>
      <c r="H6" s="12"/>
      <c r="I6" s="12"/>
      <c r="J6" s="12"/>
      <c r="K6" s="13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</row>
    <row r="7" spans="1:40" ht="25.5" thickBot="1">
      <c r="A7" s="13"/>
      <c r="B7" s="12"/>
      <c r="C7" s="20" t="s">
        <v>6</v>
      </c>
      <c r="D7" s="16"/>
      <c r="E7" s="12"/>
      <c r="F7" s="12"/>
      <c r="G7" s="12"/>
      <c r="H7" s="12"/>
      <c r="I7" s="12"/>
      <c r="J7" s="12"/>
      <c r="K7" s="13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</row>
    <row r="8" spans="1:40" ht="15">
      <c r="A8" s="13"/>
      <c r="B8" s="12"/>
      <c r="C8" s="12"/>
      <c r="D8" s="12"/>
      <c r="E8" s="12"/>
      <c r="F8" s="12"/>
      <c r="G8" s="12"/>
      <c r="H8" s="12"/>
      <c r="I8" s="12"/>
      <c r="J8" s="12"/>
      <c r="K8" s="13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</row>
    <row r="9" spans="1:40" ht="15.75">
      <c r="A9" s="13"/>
      <c r="B9" s="12"/>
      <c r="C9" s="24" t="s">
        <v>7</v>
      </c>
      <c r="D9" s="25"/>
      <c r="E9" s="25"/>
      <c r="F9" s="25"/>
      <c r="G9" s="25"/>
      <c r="H9" s="25"/>
      <c r="I9" s="25"/>
      <c r="J9" s="12"/>
      <c r="K9" s="13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</row>
    <row r="10" spans="1:40" ht="15.75">
      <c r="A10" s="13"/>
      <c r="B10" s="12"/>
      <c r="C10" s="24" t="s">
        <v>9</v>
      </c>
      <c r="D10" s="25"/>
      <c r="E10" s="25"/>
      <c r="F10" s="25"/>
      <c r="G10" s="25"/>
      <c r="H10" s="25"/>
      <c r="I10" s="25"/>
      <c r="J10" s="12"/>
      <c r="K10" s="13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</row>
    <row r="11" spans="1:40" ht="18">
      <c r="A11" s="13"/>
      <c r="B11" s="12"/>
      <c r="C11" s="30" t="s">
        <v>11</v>
      </c>
      <c r="D11" s="25"/>
      <c r="E11" s="25"/>
      <c r="F11" s="25"/>
      <c r="G11" s="25"/>
      <c r="H11" s="25"/>
      <c r="I11" s="25"/>
      <c r="J11" s="12"/>
      <c r="K11" s="13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</row>
    <row r="12" spans="1:40" ht="15.75">
      <c r="A12" s="13"/>
      <c r="B12" s="12"/>
      <c r="C12" s="24" t="s">
        <v>13</v>
      </c>
      <c r="D12" s="25"/>
      <c r="E12" s="25"/>
      <c r="F12" s="25"/>
      <c r="G12" s="25"/>
      <c r="H12" s="25"/>
      <c r="I12" s="25"/>
      <c r="J12" s="12"/>
      <c r="K12" s="13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</row>
    <row r="13" spans="1:40" ht="16.5" thickBot="1">
      <c r="A13" s="13"/>
      <c r="B13" s="12"/>
      <c r="C13" s="24" t="s">
        <v>14</v>
      </c>
      <c r="D13" s="25"/>
      <c r="E13" s="25"/>
      <c r="F13" s="25"/>
      <c r="G13" s="25"/>
      <c r="H13" s="25"/>
      <c r="I13" s="25"/>
      <c r="J13" s="12"/>
      <c r="K13" s="13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</row>
    <row r="14" spans="1:40" ht="18.75" thickBot="1">
      <c r="A14" s="13"/>
      <c r="B14" s="12"/>
      <c r="C14" s="35" t="s">
        <v>16</v>
      </c>
      <c r="D14" s="36">
        <f>+Balance!C14</f>
        <v>0</v>
      </c>
      <c r="E14" s="37"/>
      <c r="F14" s="38"/>
      <c r="G14" s="38"/>
      <c r="H14" s="38"/>
      <c r="I14" s="39"/>
      <c r="J14" s="12"/>
      <c r="K14" s="13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</row>
    <row r="15" spans="1:40" ht="16.5" thickBot="1">
      <c r="A15" s="13"/>
      <c r="B15" s="12"/>
      <c r="C15" s="43" t="s">
        <v>20</v>
      </c>
      <c r="D15" s="44">
        <f>+Balance!C17</f>
        <v>0</v>
      </c>
      <c r="E15" s="45"/>
      <c r="F15" s="44">
        <f>+Balance!D17</f>
        <v>0</v>
      </c>
      <c r="G15" s="45"/>
      <c r="H15" s="44">
        <f>+Balance!E17</f>
        <v>0</v>
      </c>
      <c r="I15" s="45"/>
      <c r="J15" s="12"/>
      <c r="K15" s="13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</row>
    <row r="16" spans="1:40" ht="16.5" thickBot="1">
      <c r="A16" s="13"/>
      <c r="B16" s="12"/>
      <c r="C16" s="43" t="s">
        <v>23</v>
      </c>
      <c r="D16" s="48">
        <f>+Balance!C18</f>
        <v>0</v>
      </c>
      <c r="E16" s="49"/>
      <c r="F16" s="48">
        <f>+Balance!D18</f>
        <v>0</v>
      </c>
      <c r="G16" s="49"/>
      <c r="H16" s="48">
        <f>+Balance!E18</f>
        <v>0</v>
      </c>
      <c r="I16" s="49"/>
      <c r="J16" s="12"/>
      <c r="K16" s="13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</row>
    <row r="17" spans="1:40" ht="15">
      <c r="A17" s="13"/>
      <c r="B17" s="12"/>
      <c r="C17" s="53"/>
      <c r="D17" s="54"/>
      <c r="E17" s="54"/>
      <c r="F17" s="54"/>
      <c r="G17" s="54"/>
      <c r="H17" s="54"/>
      <c r="I17" s="54"/>
      <c r="J17" s="12"/>
      <c r="K17" s="13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</row>
    <row r="18" spans="1:40" ht="15.75">
      <c r="A18" s="13"/>
      <c r="B18" s="12"/>
      <c r="C18" s="56" t="s">
        <v>25</v>
      </c>
      <c r="D18" s="57">
        <v>0</v>
      </c>
      <c r="E18" s="58">
        <f>IF(D18=0,0,+D18/D18)</f>
        <v>0</v>
      </c>
      <c r="F18" s="57">
        <v>0</v>
      </c>
      <c r="G18" s="58">
        <f>IF(F18=0,0,+F18/F18)</f>
        <v>0</v>
      </c>
      <c r="H18" s="57">
        <v>0</v>
      </c>
      <c r="I18" s="58">
        <f>IF(H18=0,0,+H18/H18)</f>
        <v>0</v>
      </c>
      <c r="J18" s="12"/>
      <c r="K18" s="13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</row>
    <row r="19" spans="1:40" ht="15.75">
      <c r="A19" s="13"/>
      <c r="B19" s="12"/>
      <c r="C19" s="56" t="s">
        <v>26</v>
      </c>
      <c r="D19" s="57">
        <v>0</v>
      </c>
      <c r="E19" s="58">
        <f>IF(D18=0,0,+D19/D18)</f>
        <v>0</v>
      </c>
      <c r="F19" s="57">
        <v>0</v>
      </c>
      <c r="G19" s="58">
        <f>IF(F18=0,0,+F19/F18)</f>
        <v>0</v>
      </c>
      <c r="H19" s="57">
        <v>0</v>
      </c>
      <c r="I19" s="58">
        <f>IF(H18=0,0,+H19/H18)</f>
        <v>0</v>
      </c>
      <c r="J19" s="12"/>
      <c r="K19" s="13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</row>
    <row r="20" spans="1:40" ht="16.5" thickBot="1">
      <c r="A20" s="13"/>
      <c r="B20" s="12"/>
      <c r="C20" s="62"/>
      <c r="D20" s="63"/>
      <c r="E20" s="58"/>
      <c r="F20" s="63"/>
      <c r="G20" s="58"/>
      <c r="H20" s="63"/>
      <c r="I20" s="58"/>
      <c r="J20" s="12"/>
      <c r="K20" s="13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</row>
    <row r="21" spans="1:40" ht="16.5" thickBot="1">
      <c r="A21" s="13"/>
      <c r="B21" s="12"/>
      <c r="C21" s="43" t="s">
        <v>29</v>
      </c>
      <c r="D21" s="64">
        <f>+D18-D19</f>
        <v>0</v>
      </c>
      <c r="E21" s="65">
        <f>IF(D18=0,0,+D21/D18)</f>
        <v>0</v>
      </c>
      <c r="F21" s="64">
        <f>+F18-F19</f>
        <v>0</v>
      </c>
      <c r="G21" s="65">
        <f>IF(F18=0,0,+F21/F18)</f>
        <v>0</v>
      </c>
      <c r="H21" s="64">
        <f>+H18-H19</f>
        <v>0</v>
      </c>
      <c r="I21" s="65">
        <f>IF(H18=0,0,+H21/H18)</f>
        <v>0</v>
      </c>
      <c r="J21" s="12"/>
      <c r="K21" s="13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</row>
    <row r="22" spans="1:40" ht="15">
      <c r="A22" s="13"/>
      <c r="B22" s="12"/>
      <c r="C22" s="54"/>
      <c r="D22" s="63"/>
      <c r="E22" s="58"/>
      <c r="F22" s="63"/>
      <c r="G22" s="58"/>
      <c r="H22" s="63"/>
      <c r="I22" s="58"/>
      <c r="J22" s="12"/>
      <c r="K22" s="13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</row>
    <row r="23" spans="1:40" ht="15.75">
      <c r="A23" s="13"/>
      <c r="B23" s="12"/>
      <c r="C23" s="56" t="s">
        <v>32</v>
      </c>
      <c r="D23" s="57">
        <v>0</v>
      </c>
      <c r="E23" s="58">
        <f>IF(D18=0,0,+D23/D18)</f>
        <v>0</v>
      </c>
      <c r="F23" s="57">
        <v>0</v>
      </c>
      <c r="G23" s="58">
        <f>IF(F18=0,0,+F23/F18)</f>
        <v>0</v>
      </c>
      <c r="H23" s="57">
        <v>0</v>
      </c>
      <c r="I23" s="58">
        <f>IF(H18=0,0,+H23/H18)</f>
        <v>0</v>
      </c>
      <c r="J23" s="12"/>
      <c r="K23" s="13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</row>
    <row r="24" spans="1:40" ht="15.75">
      <c r="A24" s="13"/>
      <c r="B24" s="12"/>
      <c r="C24" s="56" t="s">
        <v>33</v>
      </c>
      <c r="D24" s="57">
        <v>0</v>
      </c>
      <c r="E24" s="58">
        <f>+IF(D18=0,0,D24/D18)</f>
        <v>0</v>
      </c>
      <c r="F24" s="57">
        <v>0</v>
      </c>
      <c r="G24" s="58">
        <f>IF(F18=0,0,+F24/F18)</f>
        <v>0</v>
      </c>
      <c r="H24" s="57">
        <v>0</v>
      </c>
      <c r="I24" s="58">
        <f>IF(H18=0,0,+H24/H18)</f>
        <v>0</v>
      </c>
      <c r="J24" s="12"/>
      <c r="K24" s="13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</row>
    <row r="25" spans="1:40" ht="16.5" thickBot="1">
      <c r="A25" s="13"/>
      <c r="B25" s="12"/>
      <c r="C25" s="62"/>
      <c r="D25" s="63"/>
      <c r="E25" s="58"/>
      <c r="F25" s="63"/>
      <c r="G25" s="58"/>
      <c r="H25" s="63"/>
      <c r="I25" s="58"/>
      <c r="J25" s="12"/>
      <c r="K25" s="13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</row>
    <row r="26" spans="1:40" ht="16.5" thickBot="1">
      <c r="A26" s="13"/>
      <c r="B26" s="12"/>
      <c r="C26" s="43" t="s">
        <v>35</v>
      </c>
      <c r="D26" s="64">
        <f>+D21-D23-D24</f>
        <v>0</v>
      </c>
      <c r="E26" s="65">
        <f>IF(D18=0,0,+D26/D18)</f>
        <v>0</v>
      </c>
      <c r="F26" s="64">
        <f>+F21-F23-F24</f>
        <v>0</v>
      </c>
      <c r="G26" s="65">
        <f>IF(F18=0,0,+F26/F18)</f>
        <v>0</v>
      </c>
      <c r="H26" s="64">
        <f>+H21-H23-H24</f>
        <v>0</v>
      </c>
      <c r="I26" s="65">
        <f>IF(H18=0,0,+H26/H18)</f>
        <v>0</v>
      </c>
      <c r="J26" s="12"/>
      <c r="K26" s="13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</row>
    <row r="27" spans="1:40" ht="15.75">
      <c r="A27" s="13"/>
      <c r="B27" s="12"/>
      <c r="C27" s="62"/>
      <c r="D27" s="63"/>
      <c r="E27" s="58"/>
      <c r="F27" s="63"/>
      <c r="G27" s="58"/>
      <c r="H27" s="63"/>
      <c r="I27" s="58"/>
      <c r="J27" s="12"/>
      <c r="K27" s="13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</row>
    <row r="28" spans="1:40" ht="15.75">
      <c r="A28" s="13"/>
      <c r="B28" s="12"/>
      <c r="C28" s="56" t="s">
        <v>38</v>
      </c>
      <c r="D28" s="57">
        <v>0</v>
      </c>
      <c r="E28" s="58">
        <f>IF(D18=0,0,+D28/D18)</f>
        <v>0</v>
      </c>
      <c r="F28" s="70">
        <v>0</v>
      </c>
      <c r="G28" s="58">
        <f>IF(F18=0,0,+F28/F18)</f>
        <v>0</v>
      </c>
      <c r="H28" s="70">
        <v>0</v>
      </c>
      <c r="I28" s="58">
        <f>IF(H18=0,0,+H28/H18)</f>
        <v>0</v>
      </c>
      <c r="J28" s="12"/>
      <c r="K28" s="13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</row>
    <row r="29" spans="1:40" ht="15.75">
      <c r="A29" s="13"/>
      <c r="B29" s="12"/>
      <c r="C29" s="62"/>
      <c r="D29" s="63"/>
      <c r="E29" s="58"/>
      <c r="F29" s="63"/>
      <c r="G29" s="58"/>
      <c r="H29" s="63"/>
      <c r="I29" s="58"/>
      <c r="J29" s="12"/>
      <c r="K29" s="13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</row>
    <row r="30" spans="1:40" ht="15.75">
      <c r="A30" s="13"/>
      <c r="B30" s="12"/>
      <c r="C30" s="56" t="s">
        <v>41</v>
      </c>
      <c r="D30" s="57">
        <v>0</v>
      </c>
      <c r="E30" s="58">
        <f>IF(D18=0,0,+D30/D18)</f>
        <v>0</v>
      </c>
      <c r="F30" s="57">
        <v>0</v>
      </c>
      <c r="G30" s="58">
        <f>IF(F18=0,0,+F30/F18)</f>
        <v>0</v>
      </c>
      <c r="H30" s="57">
        <v>0</v>
      </c>
      <c r="I30" s="58">
        <f>IF(H18=0,0,+H30/H18)</f>
        <v>0</v>
      </c>
      <c r="J30" s="12"/>
      <c r="K30" s="13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</row>
    <row r="31" spans="1:40" ht="15.75">
      <c r="A31" s="13"/>
      <c r="B31" s="12"/>
      <c r="C31" s="56" t="s">
        <v>43</v>
      </c>
      <c r="D31" s="57">
        <v>0</v>
      </c>
      <c r="E31" s="58">
        <f>IF(D18=0,0,+D31/D18)</f>
        <v>0</v>
      </c>
      <c r="F31" s="57">
        <v>0</v>
      </c>
      <c r="G31" s="58">
        <f>IF(F18=0,0,+F31/F18)</f>
        <v>0</v>
      </c>
      <c r="H31" s="57">
        <v>0</v>
      </c>
      <c r="I31" s="58">
        <f>IF(H18=0,0,+H31/H18)</f>
        <v>0</v>
      </c>
      <c r="J31" s="12"/>
      <c r="K31" s="13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</row>
    <row r="32" spans="1:40" ht="15.75">
      <c r="A32" s="13"/>
      <c r="B32" s="12"/>
      <c r="C32" s="56" t="s">
        <v>45</v>
      </c>
      <c r="D32" s="57">
        <v>0</v>
      </c>
      <c r="E32" s="58">
        <f>IF(D18=0,0,+D32/D18)</f>
        <v>0</v>
      </c>
      <c r="F32" s="57">
        <v>0</v>
      </c>
      <c r="G32" s="58">
        <f>IF(F18=0,0,+F32/F18)</f>
        <v>0</v>
      </c>
      <c r="H32" s="57">
        <v>0</v>
      </c>
      <c r="I32" s="58">
        <f>IF(H18=0,0,+H32/H18)</f>
        <v>0</v>
      </c>
      <c r="J32" s="12"/>
      <c r="K32" s="13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</row>
    <row r="33" spans="1:40" ht="15.75">
      <c r="A33" s="13"/>
      <c r="B33" s="12"/>
      <c r="C33" s="62"/>
      <c r="D33" s="63"/>
      <c r="E33" s="58"/>
      <c r="F33" s="63"/>
      <c r="G33" s="58"/>
      <c r="H33" s="63"/>
      <c r="I33" s="58"/>
      <c r="J33" s="12"/>
      <c r="K33" s="13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</row>
    <row r="34" spans="1:40" ht="15.75">
      <c r="A34" s="13"/>
      <c r="B34" s="12"/>
      <c r="C34" s="62" t="s">
        <v>47</v>
      </c>
      <c r="D34" s="71">
        <f>+D30+D31+D32</f>
        <v>0</v>
      </c>
      <c r="E34" s="72">
        <f>IF(D18=0,0,+D34/D18)</f>
        <v>0</v>
      </c>
      <c r="F34" s="71">
        <f>+F30+F31+F32</f>
        <v>0</v>
      </c>
      <c r="G34" s="72">
        <f>IF(F18=0,0,+F34/F18)</f>
        <v>0</v>
      </c>
      <c r="H34" s="71">
        <f>+H30+H31+H32</f>
        <v>0</v>
      </c>
      <c r="I34" s="72">
        <f>IF(H18=0,0,+H34/H18)</f>
        <v>0</v>
      </c>
      <c r="J34" s="12"/>
      <c r="K34" s="13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</row>
    <row r="35" spans="1:40" ht="16.5" thickBot="1">
      <c r="A35" s="13"/>
      <c r="B35" s="12"/>
      <c r="C35" s="62"/>
      <c r="D35" s="63"/>
      <c r="E35" s="58"/>
      <c r="F35" s="63"/>
      <c r="G35" s="58"/>
      <c r="H35" s="63"/>
      <c r="I35" s="58"/>
      <c r="J35" s="12"/>
      <c r="K35" s="13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</row>
    <row r="36" spans="1:40" ht="16.5" thickBot="1">
      <c r="A36" s="13"/>
      <c r="B36" s="12"/>
      <c r="C36" s="43" t="s">
        <v>49</v>
      </c>
      <c r="D36" s="64">
        <f>+D28-D34</f>
        <v>0</v>
      </c>
      <c r="E36" s="65">
        <f>IF(D18=0,0,+D36/D18)</f>
        <v>0</v>
      </c>
      <c r="F36" s="64">
        <f>+F28-F34</f>
        <v>0</v>
      </c>
      <c r="G36" s="65">
        <f>IF(F18=0,0,+F36/F18)</f>
        <v>0</v>
      </c>
      <c r="H36" s="64">
        <f>+H28-H34</f>
        <v>0</v>
      </c>
      <c r="I36" s="65">
        <f>IF(H18=0,0,+H36/H18)</f>
        <v>0</v>
      </c>
      <c r="J36" s="12"/>
      <c r="K36" s="13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</row>
    <row r="37" spans="1:40" ht="15.75">
      <c r="A37" s="13"/>
      <c r="B37" s="12"/>
      <c r="C37" s="62"/>
      <c r="D37" s="63"/>
      <c r="E37" s="58"/>
      <c r="F37" s="63"/>
      <c r="G37" s="58"/>
      <c r="H37" s="63"/>
      <c r="I37" s="58"/>
      <c r="J37" s="12"/>
      <c r="K37" s="13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</row>
    <row r="38" spans="1:40" ht="15.75">
      <c r="A38" s="13"/>
      <c r="B38" s="12"/>
      <c r="C38" s="77" t="s">
        <v>51</v>
      </c>
      <c r="D38" s="70">
        <v>0</v>
      </c>
      <c r="E38" s="58">
        <f>IF(D18=0,0,+D38/D18)</f>
        <v>0</v>
      </c>
      <c r="F38" s="70">
        <v>0</v>
      </c>
      <c r="G38" s="58">
        <f>IF(F18=0,0,+F38/F18)</f>
        <v>0</v>
      </c>
      <c r="H38" s="70">
        <v>0</v>
      </c>
      <c r="I38" s="58">
        <f>IF(H18=0,0,+H38/H18)</f>
        <v>0</v>
      </c>
      <c r="J38" s="12"/>
      <c r="K38" s="13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</row>
    <row r="39" spans="1:40" ht="16.5" thickBot="1">
      <c r="A39" s="13"/>
      <c r="B39" s="12"/>
      <c r="C39" s="78" t="s">
        <v>52</v>
      </c>
      <c r="D39" s="63"/>
      <c r="E39" s="58"/>
      <c r="F39" s="63"/>
      <c r="G39" s="58"/>
      <c r="H39" s="63"/>
      <c r="I39" s="58"/>
      <c r="J39" s="12"/>
      <c r="K39" s="13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</row>
    <row r="40" spans="1:40" ht="16.5" thickBot="1">
      <c r="A40" s="13"/>
      <c r="B40" s="12"/>
      <c r="C40" s="43" t="s">
        <v>54</v>
      </c>
      <c r="D40" s="64">
        <f>+D26+D36+D38</f>
        <v>0</v>
      </c>
      <c r="E40" s="65">
        <f>IF(D18=0,0,+D40/D18)</f>
        <v>0</v>
      </c>
      <c r="F40" s="64">
        <f>+F26+F36+F38</f>
        <v>0</v>
      </c>
      <c r="G40" s="65">
        <f>IF(F18=0,0,+F40/F18)</f>
        <v>0</v>
      </c>
      <c r="H40" s="64">
        <f>+H26+H36+H38</f>
        <v>0</v>
      </c>
      <c r="I40" s="65">
        <f>IF(H18=0,0,+H40/H18)</f>
        <v>0</v>
      </c>
      <c r="J40" s="12"/>
      <c r="K40" s="13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</row>
    <row r="41" spans="1:40" ht="15.75">
      <c r="A41" s="13"/>
      <c r="B41" s="12"/>
      <c r="C41" s="62"/>
      <c r="D41" s="63"/>
      <c r="E41" s="58"/>
      <c r="F41" s="63"/>
      <c r="G41" s="58"/>
      <c r="H41" s="63"/>
      <c r="I41" s="58"/>
      <c r="J41" s="12"/>
      <c r="K41" s="13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</row>
    <row r="42" spans="1:40" ht="15.75">
      <c r="A42" s="13"/>
      <c r="B42" s="12"/>
      <c r="C42" s="77" t="s">
        <v>57</v>
      </c>
      <c r="D42" s="70">
        <v>0</v>
      </c>
      <c r="E42" s="58">
        <f>IF(D18=0,0,+D42/D18)</f>
        <v>0</v>
      </c>
      <c r="F42" s="70">
        <v>0</v>
      </c>
      <c r="G42" s="58">
        <f>IF(F18=0,0,+F42/F18)</f>
        <v>0</v>
      </c>
      <c r="H42" s="70">
        <v>0</v>
      </c>
      <c r="I42" s="58">
        <f>IF(H18=0,0,+H42/H18)</f>
        <v>0</v>
      </c>
      <c r="J42" s="12"/>
      <c r="K42" s="13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</row>
    <row r="43" spans="1:40" ht="16.5" thickBot="1">
      <c r="A43" s="13"/>
      <c r="B43" s="12"/>
      <c r="C43" s="62"/>
      <c r="D43" s="63"/>
      <c r="E43" s="58"/>
      <c r="F43" s="63"/>
      <c r="G43" s="58"/>
      <c r="H43" s="63"/>
      <c r="I43" s="58"/>
      <c r="J43" s="12"/>
      <c r="K43" s="13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</row>
    <row r="44" spans="1:40" ht="16.5" thickBot="1">
      <c r="A44" s="13"/>
      <c r="B44" s="12"/>
      <c r="C44" s="43" t="s">
        <v>59</v>
      </c>
      <c r="D44" s="64">
        <f>+D40-D42</f>
        <v>0</v>
      </c>
      <c r="E44" s="65">
        <f>IF(D18=0,0,+D44/D18)</f>
        <v>0</v>
      </c>
      <c r="F44" s="64">
        <f>+F40-F42</f>
        <v>0</v>
      </c>
      <c r="G44" s="65">
        <f>IF(F18=0,0,+F44/F18)</f>
        <v>0</v>
      </c>
      <c r="H44" s="64">
        <f>+H40-H42</f>
        <v>0</v>
      </c>
      <c r="I44" s="65">
        <f>IF(H18=0,0,+H44/H18)</f>
        <v>0</v>
      </c>
      <c r="J44" s="12"/>
      <c r="K44" s="13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</row>
    <row r="45" spans="1:40" ht="15.75" thickBot="1">
      <c r="A45" s="13"/>
      <c r="B45" s="12"/>
      <c r="C45" s="83"/>
      <c r="D45" s="83"/>
      <c r="E45" s="83"/>
      <c r="F45" s="83"/>
      <c r="G45" s="83"/>
      <c r="H45" s="84"/>
      <c r="I45" s="84"/>
      <c r="J45" s="85"/>
      <c r="K45" s="13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</row>
    <row r="46" spans="1:40" ht="15.75">
      <c r="A46" s="13"/>
      <c r="B46" s="12"/>
      <c r="C46" s="86" t="s">
        <v>61</v>
      </c>
      <c r="D46" s="87"/>
      <c r="E46" s="87"/>
      <c r="F46" s="87"/>
      <c r="G46" s="87"/>
      <c r="H46" s="88"/>
      <c r="I46" s="87"/>
      <c r="J46" s="89"/>
      <c r="K46" s="13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</row>
    <row r="47" spans="1:40" ht="16.5" thickBot="1">
      <c r="A47" s="13"/>
      <c r="B47" s="12"/>
      <c r="C47" s="90" t="s">
        <v>63</v>
      </c>
      <c r="D47" s="91"/>
      <c r="E47" s="91"/>
      <c r="F47" s="91"/>
      <c r="G47" s="91"/>
      <c r="H47" s="91"/>
      <c r="I47" s="91"/>
      <c r="J47" s="89"/>
      <c r="K47" s="13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</row>
    <row r="48" spans="1:40" ht="15.75" thickBot="1">
      <c r="A48" s="13"/>
      <c r="B48" s="12"/>
      <c r="C48" s="12"/>
      <c r="D48" s="12"/>
      <c r="E48" s="12"/>
      <c r="F48" s="12"/>
      <c r="G48" s="12"/>
      <c r="H48" s="12"/>
      <c r="I48" s="12"/>
      <c r="J48" s="12"/>
      <c r="K48" s="13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</row>
    <row r="49" spans="1:40" ht="16.5" thickBot="1">
      <c r="A49" s="13"/>
      <c r="B49" s="12"/>
      <c r="C49" s="92" t="s">
        <v>66</v>
      </c>
      <c r="D49" s="93">
        <f>+(+C68-D44)</f>
        <v>0</v>
      </c>
      <c r="E49" s="94"/>
      <c r="F49" s="93">
        <f>+(+D68-F44)</f>
        <v>0</v>
      </c>
      <c r="G49" s="94"/>
      <c r="H49" s="95">
        <f>+(+E68-H44)</f>
        <v>0</v>
      </c>
      <c r="I49" s="96"/>
      <c r="J49" s="12"/>
      <c r="K49" s="13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</row>
    <row r="50" spans="1:40" ht="15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3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</row>
    <row r="51" spans="1:40" ht="15">
      <c r="A51" s="212"/>
      <c r="B51" s="106"/>
      <c r="C51" s="108"/>
      <c r="D51" s="108"/>
      <c r="E51" s="108"/>
      <c r="F51" s="108"/>
      <c r="G51" s="108"/>
      <c r="H51" s="108"/>
      <c r="I51" s="108"/>
      <c r="J51" s="106"/>
      <c r="K51" s="102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</row>
    <row r="52" spans="1:40" ht="15">
      <c r="A52" s="212"/>
      <c r="B52" s="106"/>
      <c r="C52" s="108"/>
      <c r="D52" s="108"/>
      <c r="E52" s="108"/>
      <c r="F52" s="108"/>
      <c r="G52" s="108"/>
      <c r="H52" s="108"/>
      <c r="I52" s="108"/>
      <c r="J52" s="106"/>
      <c r="K52" s="102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</row>
    <row r="53" spans="1:46" ht="15">
      <c r="A53" s="213"/>
      <c r="B53" s="214"/>
      <c r="C53" s="210"/>
      <c r="D53" s="210"/>
      <c r="E53" s="210"/>
      <c r="F53" s="210"/>
      <c r="G53" s="210"/>
      <c r="H53" s="210"/>
      <c r="I53" s="210"/>
      <c r="J53" s="214"/>
      <c r="K53" s="214"/>
      <c r="L53" s="215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</row>
    <row r="54" spans="1:46" ht="15">
      <c r="A54" s="213"/>
      <c r="B54" s="214"/>
      <c r="C54" s="210"/>
      <c r="D54" s="210"/>
      <c r="E54" s="210"/>
      <c r="F54" s="210"/>
      <c r="G54" s="210"/>
      <c r="H54" s="210"/>
      <c r="I54" s="210"/>
      <c r="J54" s="214"/>
      <c r="K54" s="214"/>
      <c r="L54" s="215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</row>
    <row r="55" spans="1:46" ht="15">
      <c r="A55" s="213"/>
      <c r="B55" s="214"/>
      <c r="C55" s="210"/>
      <c r="D55" s="210"/>
      <c r="E55" s="210"/>
      <c r="F55" s="210"/>
      <c r="G55" s="210"/>
      <c r="H55" s="210"/>
      <c r="I55" s="210"/>
      <c r="J55" s="214"/>
      <c r="K55" s="214"/>
      <c r="L55" s="215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</row>
    <row r="56" spans="1:46" ht="15">
      <c r="A56" s="213"/>
      <c r="B56" s="214"/>
      <c r="C56" s="210"/>
      <c r="D56" s="210"/>
      <c r="E56" s="210"/>
      <c r="F56" s="210"/>
      <c r="G56" s="210"/>
      <c r="H56" s="210"/>
      <c r="I56" s="210"/>
      <c r="J56" s="214"/>
      <c r="K56" s="214"/>
      <c r="L56" s="215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</row>
    <row r="57" spans="1:46" ht="15">
      <c r="A57" s="213"/>
      <c r="B57" s="214"/>
      <c r="C57" s="210"/>
      <c r="D57" s="210"/>
      <c r="E57" s="210"/>
      <c r="F57" s="210"/>
      <c r="G57" s="210"/>
      <c r="H57" s="210"/>
      <c r="I57" s="210"/>
      <c r="J57" s="214"/>
      <c r="K57" s="214"/>
      <c r="L57" s="215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</row>
    <row r="58" spans="1:46" ht="15">
      <c r="A58" s="213"/>
      <c r="B58" s="214"/>
      <c r="C58" s="210"/>
      <c r="D58" s="210"/>
      <c r="E58" s="210"/>
      <c r="F58" s="210"/>
      <c r="G58" s="210"/>
      <c r="H58" s="210"/>
      <c r="I58" s="210"/>
      <c r="J58" s="214"/>
      <c r="K58" s="214"/>
      <c r="L58" s="215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</row>
    <row r="59" spans="1:46" ht="12.75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5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</row>
    <row r="60" spans="1:46" ht="12.75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</row>
    <row r="61" spans="1:46" ht="12.75">
      <c r="A61" s="21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</row>
    <row r="62" spans="1:46" ht="12.75">
      <c r="A62" s="211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</row>
    <row r="63" spans="1:46" ht="12.75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</row>
    <row r="64" spans="1:46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</row>
    <row r="65" spans="1:46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</row>
    <row r="66" spans="1:46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</row>
    <row r="67" spans="1:46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</row>
    <row r="68" spans="1:46" ht="12.7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</row>
    <row r="69" spans="1:46" ht="12.7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</row>
    <row r="70" spans="1:46" ht="12.7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</row>
    <row r="71" spans="1:46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</row>
    <row r="72" spans="1:46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</row>
    <row r="73" spans="1:46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</row>
    <row r="74" spans="1:46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</row>
    <row r="75" spans="1:46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</row>
    <row r="76" spans="1:46" ht="12.75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</row>
    <row r="77" spans="1:46" ht="12.75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</row>
    <row r="78" spans="1:46" ht="12.75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</row>
    <row r="79" spans="1:46" ht="12.7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</row>
    <row r="80" spans="1:46" ht="12.75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</row>
    <row r="81" spans="1:46" ht="12.75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</row>
    <row r="82" spans="1:46" ht="12.75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</row>
    <row r="83" spans="1:46" ht="12.7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</row>
    <row r="84" spans="1:46" ht="12.75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</row>
    <row r="85" spans="1:46" ht="12.75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</row>
    <row r="86" spans="1:46" ht="12.75">
      <c r="A86" s="211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</row>
    <row r="87" spans="1:46" ht="12.75">
      <c r="A87" s="211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</row>
    <row r="88" spans="1:46" ht="12.75">
      <c r="A88" s="211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</row>
    <row r="89" spans="1:46" ht="12.75">
      <c r="A89" s="211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</row>
    <row r="90" spans="1:46" ht="12.75">
      <c r="A90" s="211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</row>
    <row r="91" spans="1:46" ht="12.75">
      <c r="A91" s="211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</row>
    <row r="92" spans="1:46" ht="12.75">
      <c r="A92" s="211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</row>
    <row r="93" spans="1:46" ht="12.75">
      <c r="A93" s="211"/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</row>
    <row r="94" spans="1:46" ht="12.75">
      <c r="A94" s="211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</row>
    <row r="95" spans="1:46" ht="12.75">
      <c r="A95" s="211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</row>
    <row r="96" spans="1:46" ht="12.75">
      <c r="A96" s="211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</row>
    <row r="97" spans="1:46" ht="12.75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</row>
    <row r="98" spans="1:46" ht="12.75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</row>
    <row r="99" spans="1:46" ht="12.75">
      <c r="A99" s="211"/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</row>
    <row r="100" spans="1:46" ht="12.75">
      <c r="A100" s="211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</row>
    <row r="101" spans="1:46" ht="12.75">
      <c r="A101" s="21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</row>
    <row r="102" spans="1:46" ht="12.75">
      <c r="A102" s="211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</row>
    <row r="103" spans="1:46" ht="12.75">
      <c r="A103" s="211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</row>
    <row r="104" spans="1:46" ht="12.75">
      <c r="A104" s="211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</row>
    <row r="105" spans="1:46" ht="12.75">
      <c r="A105" s="211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</row>
    <row r="106" spans="1:46" ht="12.75">
      <c r="A106" s="211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</row>
    <row r="107" spans="1:46" ht="12.75">
      <c r="A107" s="211"/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</row>
    <row r="108" spans="1:46" ht="12.75">
      <c r="A108" s="211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</row>
    <row r="109" spans="1:46" ht="12.75">
      <c r="A109" s="211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</row>
    <row r="110" spans="1:46" ht="12.75">
      <c r="A110" s="211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</row>
    <row r="111" spans="1:46" ht="12.75">
      <c r="A111" s="211"/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</row>
    <row r="112" spans="1:46" ht="12.75">
      <c r="A112" s="211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</row>
    <row r="113" spans="1:46" ht="12.75">
      <c r="A113" s="211"/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</row>
    <row r="114" spans="1:46" ht="12.75">
      <c r="A114" s="211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</row>
    <row r="115" spans="1:46" ht="12.75">
      <c r="A115" s="211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</row>
    <row r="116" spans="1:46" ht="12.75">
      <c r="A116" s="211"/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</row>
    <row r="117" spans="1:46" ht="12.75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</row>
    <row r="118" spans="1:46" ht="12.75">
      <c r="A118" s="211"/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</row>
    <row r="119" spans="1:46" ht="12.75">
      <c r="A119" s="211"/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</row>
    <row r="120" spans="1:46" ht="12.75">
      <c r="A120" s="211"/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</row>
    <row r="121" spans="1:46" ht="12.75">
      <c r="A121" s="211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</row>
    <row r="122" spans="1:46" ht="12.75">
      <c r="A122" s="211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</row>
    <row r="123" spans="1:46" ht="12.75">
      <c r="A123" s="211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</row>
    <row r="124" spans="1:46" ht="12.75">
      <c r="A124" s="211"/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</row>
    <row r="125" spans="1:46" ht="12.75">
      <c r="A125" s="211"/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</row>
    <row r="126" spans="1:46" ht="12.75">
      <c r="A126" s="211"/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</row>
    <row r="127" spans="1:46" ht="12.75">
      <c r="A127" s="211"/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</row>
    <row r="128" spans="1:46" ht="12.75">
      <c r="A128" s="211"/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</row>
    <row r="129" spans="1:46" ht="12.75">
      <c r="A129" s="211"/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</row>
    <row r="130" spans="1:46" ht="12.75">
      <c r="A130" s="211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</row>
    <row r="131" spans="1:46" ht="12.75">
      <c r="A131" s="211"/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</row>
    <row r="132" spans="1:46" ht="12.75">
      <c r="A132" s="211"/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</row>
    <row r="133" spans="1:46" ht="12.75">
      <c r="A133" s="211"/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</row>
    <row r="134" spans="1:46" ht="12.75">
      <c r="A134" s="211"/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</row>
    <row r="135" spans="1:46" ht="12.75">
      <c r="A135" s="211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</row>
    <row r="136" spans="1:46" ht="12.75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</row>
    <row r="137" spans="1:46" ht="12.75">
      <c r="A137" s="211"/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</row>
    <row r="138" spans="1:46" ht="12.75">
      <c r="A138" s="211"/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</row>
    <row r="139" spans="1:46" ht="12.75">
      <c r="A139" s="211"/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</row>
    <row r="140" spans="1:46" ht="12.75">
      <c r="A140" s="211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</row>
    <row r="141" spans="1:46" ht="12.75">
      <c r="A141" s="211"/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</row>
    <row r="142" spans="1:46" ht="12.75">
      <c r="A142" s="211"/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</row>
    <row r="143" spans="1:46" ht="12.75">
      <c r="A143" s="211"/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</row>
    <row r="144" spans="1:46" ht="12.75">
      <c r="A144" s="211"/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</row>
    <row r="145" spans="1:46" ht="12.75">
      <c r="A145" s="211"/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</row>
    <row r="146" spans="1:46" ht="12.75">
      <c r="A146" s="211"/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</row>
    <row r="147" spans="1:46" ht="12.75">
      <c r="A147" s="211"/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</row>
    <row r="148" spans="1:46" ht="12.75">
      <c r="A148" s="211"/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</row>
    <row r="149" spans="1:46" ht="12.75">
      <c r="A149" s="211"/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</row>
    <row r="150" spans="1:46" ht="12.75">
      <c r="A150" s="211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</row>
    <row r="151" spans="1:46" ht="12.75">
      <c r="A151" s="211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</row>
    <row r="152" spans="1:46" ht="12.75">
      <c r="A152" s="211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</row>
    <row r="153" spans="1:46" ht="12.75">
      <c r="A153" s="211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</row>
    <row r="154" spans="1:46" ht="12.75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</row>
    <row r="155" spans="1:46" ht="12.75">
      <c r="A155" s="211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</row>
    <row r="156" spans="1:46" ht="12.75">
      <c r="A156" s="211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</row>
    <row r="157" spans="1:46" ht="12.75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</row>
    <row r="158" spans="1:46" ht="12.75">
      <c r="A158" s="211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</row>
    <row r="159" spans="1:46" ht="12.75">
      <c r="A159" s="211"/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</row>
    <row r="160" spans="1:46" ht="12.75">
      <c r="A160" s="211"/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</row>
    <row r="161" spans="1:46" ht="12.75">
      <c r="A161" s="211"/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</row>
    <row r="162" spans="1:46" ht="12.75">
      <c r="A162" s="211"/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</row>
    <row r="163" spans="1:46" ht="12.75">
      <c r="A163" s="211"/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</row>
    <row r="164" spans="1:46" ht="12.75">
      <c r="A164" s="211"/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</row>
    <row r="165" spans="1:46" ht="12.75">
      <c r="A165" s="211"/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</row>
    <row r="166" spans="1:46" ht="12.75">
      <c r="A166" s="211"/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</row>
    <row r="167" spans="1:46" ht="12.75">
      <c r="A167" s="211"/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</row>
    <row r="168" spans="1:46" ht="12.75">
      <c r="A168" s="211"/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</row>
    <row r="169" spans="1:46" ht="12.75">
      <c r="A169" s="211"/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</row>
    <row r="170" spans="1:46" ht="12.75">
      <c r="A170" s="211"/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</row>
    <row r="171" spans="1:46" ht="12.75">
      <c r="A171" s="211"/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</row>
    <row r="172" spans="1:46" ht="12.75">
      <c r="A172" s="211"/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</row>
    <row r="173" spans="1:46" ht="12.75">
      <c r="A173" s="211"/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</row>
    <row r="174" spans="1:46" ht="12.75">
      <c r="A174" s="211"/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</row>
    <row r="175" spans="1:46" ht="12.75">
      <c r="A175" s="211"/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</row>
    <row r="176" spans="1:46" ht="12.75">
      <c r="A176" s="211"/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</row>
    <row r="177" spans="1:46" ht="12.75">
      <c r="A177" s="211"/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1"/>
      <c r="AT177" s="211"/>
    </row>
    <row r="178" spans="1:46" ht="12.75">
      <c r="A178" s="211"/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</row>
    <row r="179" spans="1:46" ht="12.75">
      <c r="A179" s="211"/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</row>
    <row r="180" spans="1:46" ht="12.75">
      <c r="A180" s="211"/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</row>
    <row r="181" spans="1:46" ht="12.75">
      <c r="A181" s="211"/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  <c r="AS181" s="211"/>
      <c r="AT181" s="211"/>
    </row>
    <row r="182" spans="1:46" ht="12.75">
      <c r="A182" s="211"/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</row>
    <row r="183" spans="1:46" ht="12.75">
      <c r="A183" s="211"/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</row>
    <row r="184" spans="1:46" ht="12.75">
      <c r="A184" s="211"/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</row>
    <row r="185" spans="1:46" ht="12.75">
      <c r="A185" s="211"/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  <c r="AS185" s="211"/>
      <c r="AT185" s="211"/>
    </row>
    <row r="186" spans="1:46" ht="12.75">
      <c r="A186" s="211"/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</row>
    <row r="187" spans="1:46" ht="12.75">
      <c r="A187" s="211"/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1"/>
      <c r="AT187" s="211"/>
    </row>
    <row r="188" spans="1:46" ht="12.75">
      <c r="A188" s="211"/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</row>
    <row r="189" spans="1:46" ht="12.75">
      <c r="A189" s="211"/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</row>
    <row r="190" spans="1:46" ht="12.75">
      <c r="A190" s="211"/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</row>
    <row r="191" spans="1:46" ht="12.75">
      <c r="A191" s="211"/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1"/>
    </row>
    <row r="192" spans="1:46" ht="12.75">
      <c r="A192" s="211"/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</row>
    <row r="193" spans="1:46" ht="12.75">
      <c r="A193" s="211"/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1"/>
      <c r="AT193" s="211"/>
    </row>
    <row r="194" spans="1:46" ht="12.75">
      <c r="A194" s="211"/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</row>
    <row r="195" spans="1:46" ht="12.75">
      <c r="A195" s="211"/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1"/>
      <c r="AT195" s="211"/>
    </row>
    <row r="196" spans="1:46" ht="12.75">
      <c r="A196" s="211"/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1"/>
      <c r="AT196" s="211"/>
    </row>
    <row r="197" spans="1:46" ht="12.75">
      <c r="A197" s="211"/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1"/>
      <c r="AT197" s="211"/>
    </row>
    <row r="198" spans="1:46" ht="12.75">
      <c r="A198" s="211"/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  <c r="AS198" s="211"/>
      <c r="AT198" s="211"/>
    </row>
    <row r="199" spans="1:46" ht="12.75">
      <c r="A199" s="211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1"/>
      <c r="AL199" s="211"/>
      <c r="AM199" s="211"/>
      <c r="AN199" s="211"/>
      <c r="AO199" s="211"/>
      <c r="AP199" s="211"/>
      <c r="AQ199" s="211"/>
      <c r="AR199" s="211"/>
      <c r="AS199" s="211"/>
      <c r="AT199" s="211"/>
    </row>
    <row r="200" spans="1:46" ht="12.75">
      <c r="A200" s="211"/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1"/>
      <c r="AS200" s="211"/>
      <c r="AT200" s="211"/>
    </row>
    <row r="201" spans="1:46" ht="12.75">
      <c r="A201" s="211"/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</row>
    <row r="202" spans="1:46" ht="12.75">
      <c r="A202" s="211"/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1"/>
      <c r="AT202" s="211"/>
    </row>
    <row r="203" spans="1:46" ht="12.75">
      <c r="A203" s="211"/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11"/>
      <c r="AT203" s="211"/>
    </row>
    <row r="204" spans="1:46" ht="12.75">
      <c r="A204" s="211"/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</row>
    <row r="205" spans="1:46" ht="12.75">
      <c r="A205" s="211"/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</row>
    <row r="206" spans="1:46" ht="12.75">
      <c r="A206" s="211"/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</row>
    <row r="207" spans="1:46" ht="12.75">
      <c r="A207" s="211"/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</row>
    <row r="208" spans="1:46" ht="12.75">
      <c r="A208" s="211"/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</row>
    <row r="209" spans="1:46" ht="12.75">
      <c r="A209" s="211"/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1"/>
      <c r="AT209" s="211"/>
    </row>
    <row r="210" spans="1:46" ht="12.75">
      <c r="A210" s="211"/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1"/>
      <c r="AT210" s="211"/>
    </row>
    <row r="211" spans="1:46" ht="12.75">
      <c r="A211" s="211"/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11"/>
      <c r="AT211" s="211"/>
    </row>
    <row r="212" spans="1:46" ht="12.75">
      <c r="A212" s="211"/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1"/>
      <c r="AT212" s="211"/>
    </row>
    <row r="213" spans="1:46" ht="12.75">
      <c r="A213" s="211"/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1"/>
      <c r="AT213" s="211"/>
    </row>
    <row r="214" spans="1:46" ht="12.75">
      <c r="A214" s="211"/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1"/>
      <c r="AT214" s="211"/>
    </row>
    <row r="215" spans="1:46" ht="12.75">
      <c r="A215" s="211"/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1"/>
      <c r="AT215" s="211"/>
    </row>
    <row r="216" spans="1:46" ht="12.75">
      <c r="A216" s="211"/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1"/>
      <c r="AT216" s="211"/>
    </row>
    <row r="217" spans="1:46" ht="12.75">
      <c r="A217" s="211"/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1"/>
      <c r="AT217" s="211"/>
    </row>
    <row r="218" spans="1:46" ht="12.75">
      <c r="A218" s="211"/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1"/>
      <c r="AO218" s="211"/>
      <c r="AP218" s="211"/>
      <c r="AQ218" s="211"/>
      <c r="AR218" s="211"/>
      <c r="AS218" s="211"/>
      <c r="AT218" s="211"/>
    </row>
    <row r="219" spans="1:46" ht="12.75">
      <c r="A219" s="211"/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1"/>
      <c r="AO219" s="211"/>
      <c r="AP219" s="211"/>
      <c r="AQ219" s="211"/>
      <c r="AR219" s="211"/>
      <c r="AS219" s="211"/>
      <c r="AT219" s="211"/>
    </row>
    <row r="220" spans="1:46" ht="12.75">
      <c r="A220" s="211"/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211"/>
      <c r="AN220" s="211"/>
      <c r="AO220" s="211"/>
      <c r="AP220" s="211"/>
      <c r="AQ220" s="211"/>
      <c r="AR220" s="211"/>
      <c r="AS220" s="211"/>
      <c r="AT220" s="211"/>
    </row>
    <row r="221" spans="1:46" ht="12.75">
      <c r="A221" s="211"/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211"/>
      <c r="AN221" s="211"/>
      <c r="AO221" s="211"/>
      <c r="AP221" s="211"/>
      <c r="AQ221" s="211"/>
      <c r="AR221" s="211"/>
      <c r="AS221" s="211"/>
      <c r="AT221" s="211"/>
    </row>
    <row r="222" spans="1:46" ht="12.75">
      <c r="A222" s="211"/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  <c r="AS222" s="211"/>
      <c r="AT222" s="211"/>
    </row>
    <row r="223" spans="1:46" ht="12.75">
      <c r="A223" s="211"/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  <c r="AS223" s="211"/>
      <c r="AT223" s="211"/>
    </row>
    <row r="224" spans="1:46" ht="12.75">
      <c r="A224" s="211"/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  <c r="AI224" s="211"/>
      <c r="AJ224" s="211"/>
      <c r="AK224" s="211"/>
      <c r="AL224" s="211"/>
      <c r="AM224" s="211"/>
      <c r="AN224" s="211"/>
      <c r="AO224" s="211"/>
      <c r="AP224" s="211"/>
      <c r="AQ224" s="211"/>
      <c r="AR224" s="211"/>
      <c r="AS224" s="211"/>
      <c r="AT224" s="211"/>
    </row>
    <row r="225" spans="1:46" ht="12.75">
      <c r="A225" s="211"/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/>
      <c r="AS225" s="211"/>
      <c r="AT225" s="211"/>
    </row>
    <row r="226" spans="1:46" ht="12.75">
      <c r="A226" s="211"/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1"/>
      <c r="AT226" s="211"/>
    </row>
    <row r="227" spans="1:46" ht="12.75">
      <c r="A227" s="211"/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</row>
    <row r="228" spans="1:46" ht="12.75">
      <c r="A228" s="211"/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</row>
    <row r="229" spans="1:46" ht="12.75">
      <c r="A229" s="211"/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  <c r="AS229" s="211"/>
      <c r="AT229" s="211"/>
    </row>
    <row r="230" spans="1:46" ht="12.75">
      <c r="A230" s="211"/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</row>
    <row r="231" spans="1:46" ht="12.75">
      <c r="A231" s="211"/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1"/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</row>
    <row r="232" spans="1:46" ht="12.75">
      <c r="A232" s="211"/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1"/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</row>
    <row r="233" spans="1:46" ht="12.75">
      <c r="A233" s="211"/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1"/>
    </row>
    <row r="234" spans="1:46" ht="12.75">
      <c r="A234" s="211"/>
      <c r="B234" s="211"/>
      <c r="C234" s="211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1"/>
      <c r="AK234" s="211"/>
      <c r="AL234" s="211"/>
      <c r="AM234" s="211"/>
      <c r="AN234" s="211"/>
      <c r="AO234" s="211"/>
      <c r="AP234" s="211"/>
      <c r="AQ234" s="211"/>
      <c r="AR234" s="211"/>
      <c r="AS234" s="211"/>
      <c r="AT234" s="211"/>
    </row>
    <row r="235" spans="1:46" ht="12.75">
      <c r="A235" s="211"/>
      <c r="B235" s="211"/>
      <c r="C235" s="211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  <c r="AJ235" s="211"/>
      <c r="AK235" s="211"/>
      <c r="AL235" s="211"/>
      <c r="AM235" s="211"/>
      <c r="AN235" s="211"/>
      <c r="AO235" s="211"/>
      <c r="AP235" s="211"/>
      <c r="AQ235" s="211"/>
      <c r="AR235" s="211"/>
      <c r="AS235" s="211"/>
      <c r="AT235" s="211"/>
    </row>
    <row r="236" spans="1:46" ht="12.75">
      <c r="A236" s="211"/>
      <c r="B236" s="211"/>
      <c r="C236" s="211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  <c r="AJ236" s="211"/>
      <c r="AK236" s="211"/>
      <c r="AL236" s="211"/>
      <c r="AM236" s="211"/>
      <c r="AN236" s="211"/>
      <c r="AO236" s="211"/>
      <c r="AP236" s="211"/>
      <c r="AQ236" s="211"/>
      <c r="AR236" s="211"/>
      <c r="AS236" s="211"/>
      <c r="AT236" s="211"/>
    </row>
    <row r="237" spans="1:46" ht="12.75">
      <c r="A237" s="211"/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1"/>
      <c r="AK237" s="211"/>
      <c r="AL237" s="211"/>
      <c r="AM237" s="211"/>
      <c r="AN237" s="211"/>
      <c r="AO237" s="211"/>
      <c r="AP237" s="211"/>
      <c r="AQ237" s="211"/>
      <c r="AR237" s="211"/>
      <c r="AS237" s="211"/>
      <c r="AT237" s="211"/>
    </row>
    <row r="238" spans="1:46" ht="12.75">
      <c r="A238" s="211"/>
      <c r="B238" s="211"/>
      <c r="C238" s="211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1"/>
      <c r="AK238" s="211"/>
      <c r="AL238" s="211"/>
      <c r="AM238" s="211"/>
      <c r="AN238" s="211"/>
      <c r="AO238" s="211"/>
      <c r="AP238" s="211"/>
      <c r="AQ238" s="211"/>
      <c r="AR238" s="211"/>
      <c r="AS238" s="211"/>
      <c r="AT238" s="211"/>
    </row>
    <row r="239" spans="1:46" ht="12.75">
      <c r="A239" s="211"/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  <c r="W239" s="211"/>
      <c r="X239" s="211"/>
      <c r="Y239" s="211"/>
      <c r="Z239" s="211"/>
      <c r="AA239" s="211"/>
      <c r="AB239" s="211"/>
      <c r="AC239" s="211"/>
      <c r="AD239" s="211"/>
      <c r="AE239" s="211"/>
      <c r="AF239" s="211"/>
      <c r="AG239" s="211"/>
      <c r="AH239" s="211"/>
      <c r="AI239" s="211"/>
      <c r="AJ239" s="211"/>
      <c r="AK239" s="211"/>
      <c r="AL239" s="211"/>
      <c r="AM239" s="211"/>
      <c r="AN239" s="211"/>
      <c r="AO239" s="211"/>
      <c r="AP239" s="211"/>
      <c r="AQ239" s="211"/>
      <c r="AR239" s="211"/>
      <c r="AS239" s="211"/>
      <c r="AT239" s="211"/>
    </row>
    <row r="240" spans="1:46" ht="12.75">
      <c r="A240" s="211"/>
      <c r="B240" s="211"/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  <c r="W240" s="211"/>
      <c r="X240" s="211"/>
      <c r="Y240" s="211"/>
      <c r="Z240" s="211"/>
      <c r="AA240" s="211"/>
      <c r="AB240" s="211"/>
      <c r="AC240" s="211"/>
      <c r="AD240" s="211"/>
      <c r="AE240" s="211"/>
      <c r="AF240" s="211"/>
      <c r="AG240" s="211"/>
      <c r="AH240" s="211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1"/>
    </row>
  </sheetData>
  <sheetProtection password="CC32" sheet="1" objects="1" scenarios="1"/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40"/>
  <sheetViews>
    <sheetView zoomScale="75" zoomScaleNormal="75" workbookViewId="0" topLeftCell="A1">
      <selection activeCell="C17" sqref="C17"/>
    </sheetView>
  </sheetViews>
  <sheetFormatPr defaultColWidth="11.421875" defaultRowHeight="12.75"/>
  <cols>
    <col min="1" max="1" width="10.7109375" style="0" customWidth="1"/>
    <col min="2" max="2" width="50.7109375" style="0" customWidth="1"/>
    <col min="3" max="4" width="22.7109375" style="0" customWidth="1"/>
    <col min="5" max="7" width="10.7109375" style="0" customWidth="1"/>
  </cols>
  <sheetData>
    <row r="1" spans="1:44" ht="15">
      <c r="A1" s="14"/>
      <c r="B1" s="105"/>
      <c r="C1" s="105"/>
      <c r="D1" s="105"/>
      <c r="E1" s="105"/>
      <c r="F1" s="105"/>
      <c r="G1" s="106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</row>
    <row r="2" spans="1:44" ht="15">
      <c r="A2" s="14"/>
      <c r="B2" s="107"/>
      <c r="C2" s="107"/>
      <c r="D2" s="107"/>
      <c r="E2" s="107"/>
      <c r="F2" s="107"/>
      <c r="G2" s="106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</row>
    <row r="3" spans="1:44" ht="15.75" thickBot="1">
      <c r="A3" s="5"/>
      <c r="B3" s="12"/>
      <c r="C3" s="12"/>
      <c r="D3" s="12"/>
      <c r="E3" s="12"/>
      <c r="F3" s="12"/>
      <c r="G3" s="13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</row>
    <row r="4" spans="1:44" ht="20.25">
      <c r="A4" s="5"/>
      <c r="B4" s="6" t="s">
        <v>0</v>
      </c>
      <c r="C4" s="7" t="s">
        <v>1</v>
      </c>
      <c r="D4" s="8"/>
      <c r="E4" s="9"/>
      <c r="F4" s="10"/>
      <c r="G4" s="13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</row>
    <row r="5" spans="1:44" ht="25.5" thickBot="1">
      <c r="A5" s="5"/>
      <c r="B5" s="231" t="s">
        <v>2</v>
      </c>
      <c r="C5" s="12"/>
      <c r="D5" s="12"/>
      <c r="E5" s="12"/>
      <c r="F5" s="12"/>
      <c r="G5" s="13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</row>
    <row r="6" spans="1:44" ht="25.5" thickBot="1">
      <c r="A6" s="14"/>
      <c r="B6" s="109" t="s">
        <v>86</v>
      </c>
      <c r="C6" s="94"/>
      <c r="D6" s="12"/>
      <c r="E6" s="12"/>
      <c r="F6" s="12"/>
      <c r="G6" s="13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</row>
    <row r="7" spans="1:44" ht="15.75" thickBot="1">
      <c r="A7" s="5"/>
      <c r="B7" s="12"/>
      <c r="C7" s="12"/>
      <c r="D7" s="12"/>
      <c r="E7" s="12"/>
      <c r="F7" s="12"/>
      <c r="G7" s="13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</row>
    <row r="8" spans="1:44" ht="18">
      <c r="A8" s="14"/>
      <c r="B8" s="111" t="s">
        <v>88</v>
      </c>
      <c r="C8" s="22"/>
      <c r="D8" s="23"/>
      <c r="E8" s="12"/>
      <c r="F8" s="12"/>
      <c r="G8" s="13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</row>
    <row r="9" spans="1:44" ht="18.75" thickBot="1">
      <c r="A9" s="14"/>
      <c r="B9" s="116" t="s">
        <v>90</v>
      </c>
      <c r="C9" s="32"/>
      <c r="D9" s="33"/>
      <c r="E9" s="12"/>
      <c r="F9" s="12"/>
      <c r="G9" s="13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</row>
    <row r="10" spans="1:44" ht="15.75" thickBot="1">
      <c r="A10" s="5"/>
      <c r="B10" s="12"/>
      <c r="C10" s="12"/>
      <c r="D10" s="12"/>
      <c r="E10" s="12"/>
      <c r="F10" s="12"/>
      <c r="G10" s="13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</row>
    <row r="11" spans="1:44" ht="18.75" thickBot="1">
      <c r="A11" s="14"/>
      <c r="B11" s="123" t="s">
        <v>16</v>
      </c>
      <c r="C11" s="124">
        <f>+Balance!C14</f>
        <v>0</v>
      </c>
      <c r="D11" s="114"/>
      <c r="E11" s="89"/>
      <c r="F11" s="12"/>
      <c r="G11" s="13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</row>
    <row r="12" spans="1:44" ht="16.5" thickBot="1">
      <c r="A12" s="14"/>
      <c r="B12" s="130" t="s">
        <v>20</v>
      </c>
      <c r="C12" s="131">
        <f>+Balance!D17</f>
        <v>0</v>
      </c>
      <c r="D12" s="132">
        <f>+Balance!E17</f>
        <v>0</v>
      </c>
      <c r="E12" s="12"/>
      <c r="F12" s="12"/>
      <c r="G12" s="13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</row>
    <row r="13" spans="1:44" ht="16.5" thickBot="1">
      <c r="A13" s="14"/>
      <c r="B13" s="127" t="s">
        <v>23</v>
      </c>
      <c r="C13" s="137">
        <f>+Balance!D18</f>
        <v>0</v>
      </c>
      <c r="D13" s="138">
        <f>+Balance!E18</f>
        <v>0</v>
      </c>
      <c r="E13" s="12"/>
      <c r="F13" s="12"/>
      <c r="G13" s="13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</row>
    <row r="14" spans="1:44" ht="15">
      <c r="A14" s="14"/>
      <c r="B14" s="143"/>
      <c r="C14" s="144"/>
      <c r="D14" s="143"/>
      <c r="E14" s="12"/>
      <c r="F14" s="12"/>
      <c r="G14" s="13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</row>
    <row r="15" spans="1:44" ht="15.75">
      <c r="A15" s="14"/>
      <c r="B15" s="56" t="s">
        <v>102</v>
      </c>
      <c r="C15" s="148">
        <f>+'Estado de Resultados'!F44</f>
        <v>0</v>
      </c>
      <c r="D15" s="149">
        <f>+'Estado de Resultados'!H44</f>
        <v>0</v>
      </c>
      <c r="E15" s="12"/>
      <c r="F15" s="12"/>
      <c r="G15" s="13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</row>
    <row r="16" spans="1:44" ht="15.75">
      <c r="A16" s="14"/>
      <c r="B16" s="56" t="s">
        <v>43</v>
      </c>
      <c r="C16" s="148">
        <f>+'Estado de Resultados'!F31</f>
        <v>0</v>
      </c>
      <c r="D16" s="149">
        <f>+'Estado de Resultados'!H31</f>
        <v>0</v>
      </c>
      <c r="E16" s="12"/>
      <c r="F16" s="12"/>
      <c r="G16" s="13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</row>
    <row r="17" spans="1:44" ht="16.5" thickBot="1">
      <c r="A17" s="14"/>
      <c r="B17" s="133" t="s">
        <v>51</v>
      </c>
      <c r="C17" s="152">
        <f>+'Estado de Resultados'!F38</f>
        <v>0</v>
      </c>
      <c r="D17" s="153">
        <f>+'Estado de Resultados'!H38</f>
        <v>0</v>
      </c>
      <c r="E17" s="12"/>
      <c r="F17" s="12"/>
      <c r="G17" s="13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</row>
    <row r="18" spans="1:44" ht="16.5" thickBot="1">
      <c r="A18" s="14"/>
      <c r="B18" s="155" t="s">
        <v>111</v>
      </c>
      <c r="C18" s="156">
        <f>SUM(C15:C17)</f>
        <v>0</v>
      </c>
      <c r="D18" s="95">
        <f>SUM(D15:D17)</f>
        <v>0</v>
      </c>
      <c r="E18" s="12"/>
      <c r="F18" s="12"/>
      <c r="G18" s="13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</row>
    <row r="19" spans="1:44" ht="16.5" thickBot="1">
      <c r="A19" s="14"/>
      <c r="B19" s="135" t="s">
        <v>115</v>
      </c>
      <c r="C19" s="157">
        <f>SUM(C21:C23)</f>
        <v>0</v>
      </c>
      <c r="D19" s="158">
        <f>SUM(D21:D23)</f>
        <v>0</v>
      </c>
      <c r="E19" s="12"/>
      <c r="F19" s="12"/>
      <c r="G19" s="13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</row>
    <row r="20" spans="1:44" ht="15">
      <c r="A20" s="14"/>
      <c r="B20" s="143"/>
      <c r="C20" s="159"/>
      <c r="D20" s="160"/>
      <c r="E20" s="12"/>
      <c r="F20" s="12"/>
      <c r="G20" s="13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</row>
    <row r="21" spans="1:44" ht="15.75">
      <c r="A21" s="14"/>
      <c r="B21" s="56" t="s">
        <v>28</v>
      </c>
      <c r="C21" s="148">
        <f>IF(Balance!C36=0,0,+Balance!D21-Balance!C21)</f>
        <v>0</v>
      </c>
      <c r="D21" s="149">
        <f>IF(Balance!D36=0,0,+Balance!E21-Balance!D21)</f>
        <v>0</v>
      </c>
      <c r="E21" s="12"/>
      <c r="F21" s="12"/>
      <c r="G21" s="13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</row>
    <row r="22" spans="1:44" ht="15.75">
      <c r="A22" s="14"/>
      <c r="B22" s="56" t="s">
        <v>30</v>
      </c>
      <c r="C22" s="148">
        <f>IF(Balance!C36=0,0,+Balance!D22-Balance!C22)</f>
        <v>0</v>
      </c>
      <c r="D22" s="149">
        <f>IF(Balance!D36=0,0,+Balance!E22-Balance!D22)</f>
        <v>0</v>
      </c>
      <c r="E22" s="12"/>
      <c r="F22" s="12"/>
      <c r="G22" s="13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</row>
    <row r="23" spans="1:44" ht="16.5" thickBot="1">
      <c r="A23" s="14"/>
      <c r="B23" s="133" t="s">
        <v>121</v>
      </c>
      <c r="C23" s="152">
        <f>IF(Balance!C36=0,0,+Balance!D23-Balance!C23)</f>
        <v>0</v>
      </c>
      <c r="D23" s="153">
        <f>IF(Balance!D36=0,0,+Balance!E23-Balance!D23)</f>
        <v>0</v>
      </c>
      <c r="E23" s="12"/>
      <c r="F23" s="12"/>
      <c r="G23" s="13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</row>
    <row r="24" spans="1:44" ht="16.5" thickBot="1">
      <c r="A24" s="14"/>
      <c r="B24" s="134" t="s">
        <v>122</v>
      </c>
      <c r="C24" s="163">
        <f>SUM(C26:C29)</f>
        <v>0</v>
      </c>
      <c r="D24" s="164">
        <f>SUM(D26:D29)</f>
        <v>0</v>
      </c>
      <c r="E24" s="12"/>
      <c r="F24" s="12"/>
      <c r="G24" s="13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</row>
    <row r="25" spans="1:44" ht="15">
      <c r="A25" s="14"/>
      <c r="B25" s="143"/>
      <c r="C25" s="159"/>
      <c r="D25" s="160"/>
      <c r="E25" s="12"/>
      <c r="F25" s="12"/>
      <c r="G25" s="13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</row>
    <row r="26" spans="1:44" ht="15.75">
      <c r="A26" s="14"/>
      <c r="B26" s="56" t="s">
        <v>60</v>
      </c>
      <c r="C26" s="148">
        <f>IF(Balance!C36=0,0,+Balance!D46-Balance!C46)</f>
        <v>0</v>
      </c>
      <c r="D26" s="149">
        <f>IF(Balance!D36=0,0,+Balance!E46-Balance!D46)</f>
        <v>0</v>
      </c>
      <c r="E26" s="12"/>
      <c r="F26" s="12"/>
      <c r="G26" s="13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</row>
    <row r="27" spans="1:44" ht="15.75">
      <c r="A27" s="14"/>
      <c r="B27" s="56" t="s">
        <v>62</v>
      </c>
      <c r="C27" s="148">
        <f>IF(Balance!C36=0,0,+Balance!D47-Balance!C47)</f>
        <v>0</v>
      </c>
      <c r="D27" s="149">
        <f>IF(Balance!D36=0,0,+Balance!E47-Balance!D47)</f>
        <v>0</v>
      </c>
      <c r="E27" s="12"/>
      <c r="F27" s="12"/>
      <c r="G27" s="13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</row>
    <row r="28" spans="1:44" ht="15.75">
      <c r="A28" s="14"/>
      <c r="B28" s="56" t="s">
        <v>64</v>
      </c>
      <c r="C28" s="148">
        <f>IF(Balance!C36=0,0,+Balance!D48-Balance!C48)</f>
        <v>0</v>
      </c>
      <c r="D28" s="149">
        <f>IF(Balance!D36=0,0,+Balance!E48-Balance!D48)</f>
        <v>0</v>
      </c>
      <c r="E28" s="12"/>
      <c r="F28" s="12"/>
      <c r="G28" s="13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</row>
    <row r="29" spans="1:44" ht="16.5" thickBot="1">
      <c r="A29" s="14"/>
      <c r="B29" s="133" t="s">
        <v>65</v>
      </c>
      <c r="C29" s="152">
        <f>IF(Balance!C36=0,0,+Balance!D49-Balance!C49)</f>
        <v>0</v>
      </c>
      <c r="D29" s="153">
        <f>IF(Balance!D36=0,0,+Balance!E49-Balance!D49)</f>
        <v>0</v>
      </c>
      <c r="E29" s="12"/>
      <c r="F29" s="12"/>
      <c r="G29" s="13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</row>
    <row r="30" spans="1:44" ht="16.5" thickBot="1">
      <c r="A30" s="14"/>
      <c r="B30" s="136" t="s">
        <v>99</v>
      </c>
      <c r="C30" s="170">
        <f>IF(Balance!C36=0,0,+C18-C19+C24)</f>
        <v>0</v>
      </c>
      <c r="D30" s="171">
        <f>IF(Balance!D36=0,0,+D18-D19+D24)</f>
        <v>0</v>
      </c>
      <c r="E30" s="12"/>
      <c r="F30" s="12"/>
      <c r="G30" s="13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</row>
    <row r="31" spans="1:44" ht="16.5" thickBot="1">
      <c r="A31" s="14"/>
      <c r="B31" s="135" t="s">
        <v>128</v>
      </c>
      <c r="C31" s="157">
        <f>SUM(C33:C35)</f>
        <v>0</v>
      </c>
      <c r="D31" s="158">
        <f>SUM(D33:D35)</f>
        <v>0</v>
      </c>
      <c r="E31" s="12"/>
      <c r="F31" s="12"/>
      <c r="G31" s="13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</row>
    <row r="32" spans="1:44" ht="15">
      <c r="A32" s="14"/>
      <c r="B32" s="143"/>
      <c r="C32" s="159"/>
      <c r="D32" s="160"/>
      <c r="E32" s="12"/>
      <c r="F32" s="12"/>
      <c r="G32" s="13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</row>
    <row r="33" spans="1:44" ht="15.75">
      <c r="A33" s="14"/>
      <c r="B33" s="56" t="s">
        <v>131</v>
      </c>
      <c r="C33" s="148">
        <f>IF(Balance!C36=0,0,+Balance!D30-Balance!C30+C16)</f>
        <v>0</v>
      </c>
      <c r="D33" s="149">
        <f>IF(Balance!D36=0,0,+Balance!E30-Balance!D30+D16)</f>
        <v>0</v>
      </c>
      <c r="E33" s="12"/>
      <c r="F33" s="12"/>
      <c r="G33" s="13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</row>
    <row r="34" spans="1:44" ht="15.75">
      <c r="A34" s="14"/>
      <c r="B34" s="56" t="s">
        <v>133</v>
      </c>
      <c r="C34" s="148">
        <f>IF(Balance!C36=0,0,+Balance!D31-Balance!C31)</f>
        <v>0</v>
      </c>
      <c r="D34" s="149">
        <f>IF(Balance!D36=0,0,+Balance!E31-Balance!D31)</f>
        <v>0</v>
      </c>
      <c r="E34" s="12"/>
      <c r="F34" s="12"/>
      <c r="G34" s="13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</row>
    <row r="35" spans="1:44" ht="16.5" thickBot="1">
      <c r="A35" s="14"/>
      <c r="B35" s="133" t="s">
        <v>44</v>
      </c>
      <c r="C35" s="152">
        <f>IF(Balance!C36=0,0,+Balance!D32-Balance!C32)</f>
        <v>0</v>
      </c>
      <c r="D35" s="153">
        <f>IF(Balance!D36=0,0,+Balance!E32-Balance!D32)</f>
        <v>0</v>
      </c>
      <c r="E35" s="12"/>
      <c r="F35" s="12"/>
      <c r="G35" s="13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</row>
    <row r="36" spans="1:44" ht="16.5" thickBot="1">
      <c r="A36" s="14"/>
      <c r="B36" s="134" t="s">
        <v>136</v>
      </c>
      <c r="C36" s="163">
        <f>SUM(C38:C45)</f>
        <v>0</v>
      </c>
      <c r="D36" s="164">
        <f>SUM(D38:D45)</f>
        <v>0</v>
      </c>
      <c r="E36" s="12"/>
      <c r="F36" s="12"/>
      <c r="G36" s="13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</row>
    <row r="37" spans="1:44" ht="15">
      <c r="A37" s="14"/>
      <c r="B37" s="143"/>
      <c r="C37" s="159"/>
      <c r="D37" s="160"/>
      <c r="E37" s="12"/>
      <c r="F37" s="12"/>
      <c r="G37" s="13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</row>
    <row r="38" spans="1:44" ht="15.75">
      <c r="A38" s="14"/>
      <c r="B38" s="56" t="s">
        <v>139</v>
      </c>
      <c r="C38" s="148">
        <f>IF(Balance!C36=0,0,+Balance!D40-Balance!C40)</f>
        <v>0</v>
      </c>
      <c r="D38" s="149">
        <f>IF(Balance!D36=0,0,+Balance!E40-Balance!D40)</f>
        <v>0</v>
      </c>
      <c r="E38" s="12"/>
      <c r="F38" s="12"/>
      <c r="G38" s="13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</row>
    <row r="39" spans="1:44" ht="15.75">
      <c r="A39" s="14"/>
      <c r="B39" s="56" t="s">
        <v>69</v>
      </c>
      <c r="C39" s="148">
        <f>IF(Balance!C36=0,0,+Balance!D41+Balance!D54-Balance!C41-Balance!C54)</f>
        <v>0</v>
      </c>
      <c r="D39" s="149">
        <f>IF(Balance!D36=0,0,+Balance!E41+Balance!E54-Balance!D41-Balance!D54)</f>
        <v>0</v>
      </c>
      <c r="E39" s="12"/>
      <c r="F39" s="12"/>
      <c r="G39" s="13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</row>
    <row r="40" spans="1:44" ht="15.75">
      <c r="A40" s="14"/>
      <c r="B40" s="56" t="s">
        <v>142</v>
      </c>
      <c r="C40" s="148">
        <f>IF(Balance!C36=0,0,+Balance!D42+Balance!D55-Balance!C42-Balance!C55)</f>
        <v>0</v>
      </c>
      <c r="D40" s="149">
        <f>IF(Balance!D36=0,0,+Balance!E42+Balance!E55-Balance!D42-Balance!D55)</f>
        <v>0</v>
      </c>
      <c r="E40" s="12"/>
      <c r="F40" s="12"/>
      <c r="G40" s="13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</row>
    <row r="41" spans="1:44" ht="15.75">
      <c r="A41" s="14"/>
      <c r="B41" s="56" t="s">
        <v>71</v>
      </c>
      <c r="C41" s="148">
        <f>IF(Balance!C36=0,0,+Balance!D56-Balance!C56)</f>
        <v>0</v>
      </c>
      <c r="D41" s="149">
        <f>IF(Balance!D36=0,0,+Balance!E56-Balance!D56)</f>
        <v>0</v>
      </c>
      <c r="E41" s="12"/>
      <c r="F41" s="12"/>
      <c r="G41" s="13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</row>
    <row r="42" spans="1:44" ht="15.75">
      <c r="A42" s="14"/>
      <c r="B42" s="56" t="s">
        <v>145</v>
      </c>
      <c r="C42" s="148">
        <f>IF(Balance!C36=0,0,+Balance!D57-Balance!C57)</f>
        <v>0</v>
      </c>
      <c r="D42" s="149">
        <f>IF(Balance!D36=0,0,+Balance!E57-Balance!D57)</f>
        <v>0</v>
      </c>
      <c r="E42" s="12"/>
      <c r="F42" s="12"/>
      <c r="G42" s="13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</row>
    <row r="43" spans="1:44" ht="15.75">
      <c r="A43" s="14"/>
      <c r="B43" s="56" t="s">
        <v>73</v>
      </c>
      <c r="C43" s="148">
        <f>IF(Balance!C36=0,0,+Balance!D58-Balance!C58)</f>
        <v>0</v>
      </c>
      <c r="D43" s="149">
        <f>IF(Balance!D36=0,0,+Balance!E58-Balance!D58)</f>
        <v>0</v>
      </c>
      <c r="E43" s="12"/>
      <c r="F43" s="12"/>
      <c r="G43" s="13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</row>
    <row r="44" spans="1:44" ht="15.75">
      <c r="A44" s="14"/>
      <c r="B44" s="56" t="s">
        <v>148</v>
      </c>
      <c r="C44" s="148">
        <f>IF(Balance!C36=0,0,+Balance!D50-Balance!C50)</f>
        <v>0</v>
      </c>
      <c r="D44" s="149">
        <f>IF(Balance!D36=0,0,+Balance!E50-Balance!D50)</f>
        <v>0</v>
      </c>
      <c r="E44" s="12"/>
      <c r="F44" s="12"/>
      <c r="G44" s="13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</row>
    <row r="45" spans="1:44" ht="15.75">
      <c r="A45" s="14"/>
      <c r="B45" s="56" t="s">
        <v>149</v>
      </c>
      <c r="C45" s="148">
        <f>IF(Balance!C36=0,0,+Balance!D70-Balance!C70-C15-C17)</f>
        <v>0</v>
      </c>
      <c r="D45" s="149">
        <f>IF(Balance!D36=0,0,+Balance!E70-Balance!D70-D15-D17)</f>
        <v>0</v>
      </c>
      <c r="E45" s="12"/>
      <c r="F45" s="12"/>
      <c r="G45" s="13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</row>
    <row r="46" spans="1:44" ht="15.75" thickBot="1">
      <c r="A46" s="14"/>
      <c r="B46" s="180"/>
      <c r="C46" s="152"/>
      <c r="D46" s="153"/>
      <c r="E46" s="12"/>
      <c r="F46" s="12"/>
      <c r="G46" s="13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</row>
    <row r="47" spans="1:44" ht="16.5" thickBot="1">
      <c r="A47" s="14"/>
      <c r="B47" s="155" t="s">
        <v>151</v>
      </c>
      <c r="C47" s="156">
        <f>IF(Balance!C36=0,0,+C30-C31+C36)</f>
        <v>0</v>
      </c>
      <c r="D47" s="95">
        <f>IF(Balance!D36=0,0,+D30-D31+D36)</f>
        <v>0</v>
      </c>
      <c r="E47" s="12"/>
      <c r="F47" s="12"/>
      <c r="G47" s="13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</row>
    <row r="48" spans="1:44" ht="15.75" thickBot="1">
      <c r="A48" s="5"/>
      <c r="B48" s="12"/>
      <c r="C48" s="12"/>
      <c r="D48" s="12"/>
      <c r="E48" s="12"/>
      <c r="F48" s="12"/>
      <c r="G48" s="13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</row>
    <row r="49" spans="1:44" ht="16.5" thickBot="1">
      <c r="A49" s="5"/>
      <c r="B49" s="92" t="s">
        <v>154</v>
      </c>
      <c r="C49" s="95">
        <f>+IF(Balance!C36=0,0,Balance!D20-Balance!C20-C47)</f>
        <v>0</v>
      </c>
      <c r="D49" s="95">
        <f>+IF(Balance!D36=0,0,Balance!E20-Balance!D20-D47)</f>
        <v>0</v>
      </c>
      <c r="E49" s="12"/>
      <c r="F49" s="12"/>
      <c r="G49" s="13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</row>
    <row r="50" spans="1:44" ht="15">
      <c r="A50" s="5"/>
      <c r="B50" s="12"/>
      <c r="C50" s="12"/>
      <c r="D50" s="12"/>
      <c r="E50" s="12"/>
      <c r="F50" s="12"/>
      <c r="G50" s="13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</row>
    <row r="51" spans="1:44" ht="15">
      <c r="A51" s="5"/>
      <c r="B51" s="216"/>
      <c r="C51" s="216"/>
      <c r="D51" s="216"/>
      <c r="E51" s="216"/>
      <c r="F51" s="216"/>
      <c r="G51" s="13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</row>
    <row r="52" spans="1:44" ht="15">
      <c r="A52" s="14"/>
      <c r="B52" s="108"/>
      <c r="C52" s="108"/>
      <c r="D52" s="108"/>
      <c r="E52" s="108"/>
      <c r="F52" s="108"/>
      <c r="G52" s="108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</row>
    <row r="53" spans="1:44" ht="15">
      <c r="A53" s="192"/>
      <c r="B53" s="107"/>
      <c r="C53" s="107"/>
      <c r="D53" s="107"/>
      <c r="E53" s="107"/>
      <c r="F53" s="107"/>
      <c r="G53" s="107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</row>
    <row r="54" spans="1:44" ht="12.75">
      <c r="A54" s="21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</row>
    <row r="55" spans="1:44" ht="12.75">
      <c r="A55" s="21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</row>
    <row r="56" spans="1:44" ht="12.75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</row>
    <row r="57" spans="1:44" ht="12.75">
      <c r="A57" s="21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</row>
    <row r="58" spans="1:44" ht="12.75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</row>
    <row r="59" spans="1:44" ht="12.75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</row>
    <row r="60" spans="1:44" ht="12.75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</row>
    <row r="61" spans="1:44" ht="12.75">
      <c r="A61" s="21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</row>
    <row r="62" spans="1:44" ht="12.75">
      <c r="A62" s="211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</row>
    <row r="63" spans="1:44" ht="12.75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</row>
    <row r="64" spans="1:44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</row>
    <row r="65" spans="1:44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</row>
    <row r="66" spans="1:44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</row>
    <row r="67" spans="1:44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</row>
    <row r="68" spans="1:44" ht="12.7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</row>
    <row r="69" spans="1:44" ht="12.7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</row>
    <row r="70" spans="1:44" ht="12.7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</row>
    <row r="71" spans="1:44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</row>
    <row r="72" spans="1:44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</row>
    <row r="73" spans="1:44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</row>
    <row r="74" spans="1:44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</row>
    <row r="75" spans="1:44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</row>
    <row r="76" spans="1:44" ht="12.75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</row>
    <row r="77" spans="1:44" ht="12.75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</row>
    <row r="78" spans="1:44" ht="12.75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</row>
    <row r="79" spans="1:44" ht="12.7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</row>
    <row r="80" spans="1:44" ht="12.75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</row>
    <row r="81" spans="1:44" ht="12.75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</row>
    <row r="82" spans="1:44" ht="12.75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</row>
    <row r="83" spans="1:44" ht="12.7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</row>
    <row r="84" spans="1:44" ht="12.75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</row>
    <row r="85" spans="1:44" ht="12.75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</row>
    <row r="86" spans="1:44" ht="12.75">
      <c r="A86" s="211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</row>
    <row r="87" spans="1:44" ht="12.75">
      <c r="A87" s="211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</row>
    <row r="88" spans="1:44" ht="12.75">
      <c r="A88" s="211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</row>
    <row r="89" spans="1:44" ht="12.75">
      <c r="A89" s="211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</row>
    <row r="90" spans="1:44" ht="12.75">
      <c r="A90" s="211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</row>
    <row r="91" spans="1:44" ht="12.75">
      <c r="A91" s="211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</row>
    <row r="92" spans="1:44" ht="12.75">
      <c r="A92" s="211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</row>
    <row r="93" spans="1:44" ht="12.75">
      <c r="A93" s="211"/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</row>
    <row r="94" spans="1:44" ht="12.75">
      <c r="A94" s="211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</row>
    <row r="95" spans="1:44" ht="12.75">
      <c r="A95" s="211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</row>
    <row r="96" spans="1:44" ht="12.75">
      <c r="A96" s="211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</row>
    <row r="97" spans="1:44" ht="12.75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</row>
    <row r="98" spans="1:44" ht="12.75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</row>
    <row r="99" spans="1:44" ht="12.75">
      <c r="A99" s="211"/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</row>
    <row r="100" spans="1:44" ht="12.75">
      <c r="A100" s="211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</row>
    <row r="101" spans="1:44" ht="12.75">
      <c r="A101" s="21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</row>
    <row r="102" spans="1:44" ht="12.75">
      <c r="A102" s="211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</row>
    <row r="103" spans="1:44" ht="12.75">
      <c r="A103" s="211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</row>
    <row r="104" spans="1:44" ht="12.75">
      <c r="A104" s="211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</row>
    <row r="105" spans="1:44" ht="12.75">
      <c r="A105" s="211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</row>
    <row r="106" spans="1:44" ht="12.75">
      <c r="A106" s="211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</row>
    <row r="107" spans="1:44" ht="12.75">
      <c r="A107" s="211"/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</row>
    <row r="108" spans="1:44" ht="12.75">
      <c r="A108" s="211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</row>
    <row r="109" spans="1:44" ht="12.75">
      <c r="A109" s="211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</row>
    <row r="110" spans="1:44" ht="12.75">
      <c r="A110" s="211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</row>
    <row r="111" spans="1:44" ht="12.75">
      <c r="A111" s="211"/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</row>
    <row r="112" spans="1:44" ht="12.75">
      <c r="A112" s="211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</row>
    <row r="113" spans="1:44" ht="12.75">
      <c r="A113" s="211"/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</row>
    <row r="114" spans="1:44" ht="12.75">
      <c r="A114" s="211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</row>
    <row r="115" spans="1:44" ht="12.75">
      <c r="A115" s="211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</row>
    <row r="116" spans="1:44" ht="12.75">
      <c r="A116" s="211"/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</row>
    <row r="117" spans="1:44" ht="12.75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</row>
    <row r="118" spans="1:44" ht="12.75">
      <c r="A118" s="211"/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</row>
    <row r="119" spans="1:44" ht="12.75">
      <c r="A119" s="211"/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</row>
    <row r="120" spans="1:44" ht="12.75">
      <c r="A120" s="211"/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</row>
    <row r="121" spans="1:44" ht="12.75">
      <c r="A121" s="211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</row>
    <row r="122" spans="1:44" ht="12.75">
      <c r="A122" s="211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</row>
    <row r="123" spans="1:44" ht="12.75">
      <c r="A123" s="211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</row>
    <row r="124" spans="1:44" ht="12.75">
      <c r="A124" s="211"/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</row>
    <row r="125" spans="1:44" ht="12.75">
      <c r="A125" s="211"/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</row>
    <row r="126" spans="1:44" ht="12.75">
      <c r="A126" s="211"/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</row>
    <row r="127" spans="1:44" ht="12.75">
      <c r="A127" s="211"/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</row>
    <row r="128" spans="1:44" ht="12.75">
      <c r="A128" s="211"/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</row>
    <row r="129" spans="1:44" ht="12.75">
      <c r="A129" s="211"/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</row>
    <row r="130" spans="1:44" ht="12.75">
      <c r="A130" s="211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</row>
    <row r="131" spans="1:44" ht="12.75">
      <c r="A131" s="211"/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</row>
    <row r="132" spans="1:44" ht="12.75">
      <c r="A132" s="211"/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</row>
    <row r="133" spans="1:44" ht="12.75">
      <c r="A133" s="211"/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</row>
    <row r="134" spans="1:44" ht="12.75">
      <c r="A134" s="211"/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</row>
    <row r="135" spans="1:44" ht="12.75">
      <c r="A135" s="211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</row>
    <row r="136" spans="1:44" ht="12.75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</row>
    <row r="137" spans="1:44" ht="12.75">
      <c r="A137" s="211"/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</row>
    <row r="138" spans="1:44" ht="12.75">
      <c r="A138" s="211"/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</row>
    <row r="139" spans="1:44" ht="12.75">
      <c r="A139" s="211"/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</row>
    <row r="140" spans="1:44" ht="12.75">
      <c r="A140" s="211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</row>
    <row r="141" spans="1:44" ht="12.75">
      <c r="A141" s="211"/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</row>
    <row r="142" spans="1:44" ht="12.75">
      <c r="A142" s="211"/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</row>
    <row r="143" spans="1:44" ht="12.75">
      <c r="A143" s="211"/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</row>
    <row r="144" spans="1:44" ht="12.75">
      <c r="A144" s="211"/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</row>
    <row r="145" spans="1:44" ht="12.75">
      <c r="A145" s="211"/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</row>
    <row r="146" spans="1:44" ht="12.75">
      <c r="A146" s="211"/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</row>
    <row r="147" spans="1:44" ht="12.75">
      <c r="A147" s="211"/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</row>
    <row r="148" spans="1:44" ht="12.75">
      <c r="A148" s="211"/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</row>
    <row r="149" spans="1:44" ht="12.75">
      <c r="A149" s="211"/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</row>
    <row r="150" spans="1:44" ht="12.75">
      <c r="A150" s="211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</row>
    <row r="151" spans="1:44" ht="12.75">
      <c r="A151" s="211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</row>
    <row r="152" spans="1:44" ht="12.75">
      <c r="A152" s="211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</row>
    <row r="153" spans="1:44" ht="12.75">
      <c r="A153" s="211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</row>
    <row r="154" spans="1:44" ht="12.75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</row>
    <row r="155" spans="1:44" ht="12.75">
      <c r="A155" s="211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</row>
    <row r="156" spans="1:44" ht="12.75">
      <c r="A156" s="211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</row>
    <row r="157" spans="1:44" ht="12.75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</row>
    <row r="158" spans="1:44" ht="12.75">
      <c r="A158" s="211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</row>
    <row r="159" spans="1:44" ht="12.75">
      <c r="A159" s="211"/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</row>
    <row r="160" spans="1:44" ht="12.75">
      <c r="A160" s="211"/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</row>
    <row r="161" spans="1:44" ht="12.75">
      <c r="A161" s="211"/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</row>
    <row r="162" spans="1:44" ht="12.75">
      <c r="A162" s="211"/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</row>
    <row r="163" spans="1:44" ht="12.75">
      <c r="A163" s="211"/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</row>
    <row r="164" spans="1:44" ht="12.75">
      <c r="A164" s="211"/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</row>
    <row r="165" spans="1:44" ht="12.75">
      <c r="A165" s="211"/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</row>
    <row r="166" spans="1:44" ht="12.75">
      <c r="A166" s="211"/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</row>
    <row r="167" spans="1:44" ht="12.75">
      <c r="A167" s="211"/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</row>
    <row r="168" spans="1:44" ht="12.75">
      <c r="A168" s="211"/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</row>
    <row r="169" spans="1:44" ht="12.75">
      <c r="A169" s="211"/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</row>
    <row r="170" spans="1:44" ht="12.75">
      <c r="A170" s="211"/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</row>
    <row r="171" spans="1:44" ht="12.75">
      <c r="A171" s="211"/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</row>
    <row r="172" spans="1:44" ht="12.75">
      <c r="A172" s="211"/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</row>
    <row r="173" spans="1:44" ht="12.75">
      <c r="A173" s="211"/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</row>
    <row r="174" spans="1:44" ht="12.75">
      <c r="A174" s="211"/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</row>
    <row r="175" spans="1:44" ht="12.75">
      <c r="A175" s="211"/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</row>
    <row r="176" spans="1:44" ht="12.75">
      <c r="A176" s="211"/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</row>
    <row r="177" spans="1:44" ht="12.75">
      <c r="A177" s="211"/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</row>
    <row r="178" spans="1:44" ht="12.75">
      <c r="A178" s="211"/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</row>
    <row r="179" spans="1:44" ht="12.75">
      <c r="A179" s="211"/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</row>
    <row r="180" spans="1:44" ht="12.75">
      <c r="A180" s="211"/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</row>
    <row r="181" spans="1:44" ht="12.75">
      <c r="A181" s="211"/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</row>
    <row r="182" spans="1:44" ht="12.75">
      <c r="A182" s="211"/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</row>
    <row r="183" spans="1:44" ht="12.75">
      <c r="A183" s="211"/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</row>
    <row r="184" spans="1:44" ht="12.75">
      <c r="A184" s="211"/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</row>
    <row r="185" spans="1:44" ht="12.75">
      <c r="A185" s="211"/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</row>
    <row r="186" spans="1:44" ht="12.75">
      <c r="A186" s="211"/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</row>
    <row r="187" spans="1:44" ht="12.75">
      <c r="A187" s="211"/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</row>
    <row r="188" spans="1:44" ht="12.75">
      <c r="A188" s="211"/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</row>
    <row r="189" spans="1:44" ht="12.75">
      <c r="A189" s="211"/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</row>
    <row r="190" spans="1:44" ht="12.75">
      <c r="A190" s="211"/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</row>
    <row r="191" spans="1:44" ht="12.75">
      <c r="A191" s="211"/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</row>
    <row r="192" spans="1:44" ht="12.75">
      <c r="A192" s="211"/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</row>
    <row r="193" spans="1:44" ht="12.75">
      <c r="A193" s="211"/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</row>
    <row r="194" spans="1:44" ht="12.75">
      <c r="A194" s="211"/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</row>
    <row r="195" spans="1:44" ht="12.75">
      <c r="A195" s="211"/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</row>
    <row r="196" spans="1:44" ht="12.75">
      <c r="A196" s="211"/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</row>
    <row r="197" spans="1:44" ht="12.75">
      <c r="A197" s="211"/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</row>
    <row r="198" spans="1:44" ht="12.75">
      <c r="A198" s="211"/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</row>
    <row r="199" spans="1:44" ht="12.75">
      <c r="A199" s="211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1"/>
      <c r="AL199" s="211"/>
      <c r="AM199" s="211"/>
      <c r="AN199" s="211"/>
      <c r="AO199" s="211"/>
      <c r="AP199" s="211"/>
      <c r="AQ199" s="211"/>
      <c r="AR199" s="211"/>
    </row>
    <row r="200" spans="1:44" ht="12.75">
      <c r="A200" s="211"/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1"/>
    </row>
    <row r="201" spans="1:44" ht="12.75">
      <c r="A201" s="211"/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</row>
    <row r="202" spans="1:44" ht="12.75">
      <c r="A202" s="211"/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</row>
    <row r="203" spans="1:44" ht="12.75">
      <c r="A203" s="211"/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</row>
    <row r="204" spans="1:44" ht="12.75">
      <c r="A204" s="211"/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</row>
    <row r="205" spans="1:44" ht="12.75">
      <c r="A205" s="211"/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</row>
    <row r="206" spans="1:44" ht="12.75">
      <c r="A206" s="211"/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</row>
    <row r="207" spans="1:44" ht="12.75">
      <c r="A207" s="211"/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</row>
    <row r="208" spans="1:44" ht="12.75">
      <c r="A208" s="211"/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</row>
    <row r="209" spans="1:44" ht="12.75">
      <c r="A209" s="211"/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</row>
    <row r="210" spans="1:44" ht="12.75">
      <c r="A210" s="211"/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</row>
    <row r="211" spans="1:44" ht="12.75">
      <c r="A211" s="211"/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</row>
    <row r="212" spans="1:44" ht="12.75">
      <c r="A212" s="211"/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</row>
    <row r="213" spans="1:44" ht="12.75">
      <c r="A213" s="211"/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</row>
    <row r="214" spans="1:44" ht="12.75">
      <c r="A214" s="211"/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</row>
    <row r="215" spans="1:44" ht="12.75">
      <c r="A215" s="211"/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</row>
    <row r="216" spans="1:44" ht="12.75">
      <c r="A216" s="211"/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</row>
    <row r="217" spans="1:44" ht="12.75">
      <c r="A217" s="211"/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</row>
    <row r="218" spans="1:44" ht="12.75">
      <c r="A218" s="211"/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1"/>
      <c r="AO218" s="211"/>
      <c r="AP218" s="211"/>
      <c r="AQ218" s="211"/>
      <c r="AR218" s="211"/>
    </row>
    <row r="219" spans="1:44" ht="12.75">
      <c r="A219" s="211"/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1"/>
      <c r="AO219" s="211"/>
      <c r="AP219" s="211"/>
      <c r="AQ219" s="211"/>
      <c r="AR219" s="211"/>
    </row>
    <row r="220" spans="1:44" ht="12.75">
      <c r="A220" s="211"/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211"/>
      <c r="AN220" s="211"/>
      <c r="AO220" s="211"/>
      <c r="AP220" s="211"/>
      <c r="AQ220" s="211"/>
      <c r="AR220" s="211"/>
    </row>
    <row r="221" spans="1:44" ht="12.75">
      <c r="A221" s="211"/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211"/>
      <c r="AN221" s="211"/>
      <c r="AO221" s="211"/>
      <c r="AP221" s="211"/>
      <c r="AQ221" s="211"/>
      <c r="AR221" s="211"/>
    </row>
    <row r="222" spans="1:44" ht="12.75">
      <c r="A222" s="211"/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</row>
    <row r="223" spans="1:44" ht="12.75">
      <c r="A223" s="211"/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</row>
    <row r="224" spans="1:44" ht="12.75">
      <c r="A224" s="211"/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  <c r="AI224" s="211"/>
      <c r="AJ224" s="211"/>
      <c r="AK224" s="211"/>
      <c r="AL224" s="211"/>
      <c r="AM224" s="211"/>
      <c r="AN224" s="211"/>
      <c r="AO224" s="211"/>
      <c r="AP224" s="211"/>
      <c r="AQ224" s="211"/>
      <c r="AR224" s="211"/>
    </row>
    <row r="225" spans="1:44" ht="12.75">
      <c r="A225" s="211"/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/>
    </row>
    <row r="226" spans="1:44" ht="12.75">
      <c r="A226" s="211"/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</row>
    <row r="227" spans="1:44" ht="12.75">
      <c r="A227" s="211"/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</row>
    <row r="228" spans="1:44" ht="12.75">
      <c r="A228" s="211"/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</row>
    <row r="229" spans="1:44" ht="12.75">
      <c r="A229" s="211"/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</row>
    <row r="230" spans="1:44" ht="12.75">
      <c r="A230" s="211"/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</row>
    <row r="231" spans="1:44" ht="12.75">
      <c r="A231" s="211"/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1"/>
      <c r="AK231" s="211"/>
      <c r="AL231" s="211"/>
      <c r="AM231" s="211"/>
      <c r="AN231" s="211"/>
      <c r="AO231" s="211"/>
      <c r="AP231" s="211"/>
      <c r="AQ231" s="211"/>
      <c r="AR231" s="211"/>
    </row>
    <row r="232" spans="1:44" ht="12.75">
      <c r="A232" s="211"/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1"/>
      <c r="AK232" s="211"/>
      <c r="AL232" s="211"/>
      <c r="AM232" s="211"/>
      <c r="AN232" s="211"/>
      <c r="AO232" s="211"/>
      <c r="AP232" s="211"/>
      <c r="AQ232" s="211"/>
      <c r="AR232" s="211"/>
    </row>
    <row r="233" spans="1:44" ht="12.75">
      <c r="A233" s="211"/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</row>
    <row r="234" spans="1:44" ht="12.75">
      <c r="A234" s="211"/>
      <c r="B234" s="211"/>
      <c r="C234" s="211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1"/>
      <c r="AK234" s="211"/>
      <c r="AL234" s="211"/>
      <c r="AM234" s="211"/>
      <c r="AN234" s="211"/>
      <c r="AO234" s="211"/>
      <c r="AP234" s="211"/>
      <c r="AQ234" s="211"/>
      <c r="AR234" s="211"/>
    </row>
    <row r="235" spans="1:44" ht="12.75">
      <c r="A235" s="211"/>
      <c r="B235" s="211"/>
      <c r="C235" s="211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  <c r="AJ235" s="211"/>
      <c r="AK235" s="211"/>
      <c r="AL235" s="211"/>
      <c r="AM235" s="211"/>
      <c r="AN235" s="211"/>
      <c r="AO235" s="211"/>
      <c r="AP235" s="211"/>
      <c r="AQ235" s="211"/>
      <c r="AR235" s="211"/>
    </row>
    <row r="236" spans="1:44" ht="12.75">
      <c r="A236" s="211"/>
      <c r="B236" s="211"/>
      <c r="C236" s="211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  <c r="AJ236" s="211"/>
      <c r="AK236" s="211"/>
      <c r="AL236" s="211"/>
      <c r="AM236" s="211"/>
      <c r="AN236" s="211"/>
      <c r="AO236" s="211"/>
      <c r="AP236" s="211"/>
      <c r="AQ236" s="211"/>
      <c r="AR236" s="211"/>
    </row>
    <row r="237" spans="1:44" ht="12.75">
      <c r="A237" s="211"/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1"/>
      <c r="AK237" s="211"/>
      <c r="AL237" s="211"/>
      <c r="AM237" s="211"/>
      <c r="AN237" s="211"/>
      <c r="AO237" s="211"/>
      <c r="AP237" s="211"/>
      <c r="AQ237" s="211"/>
      <c r="AR237" s="211"/>
    </row>
    <row r="238" spans="1:44" ht="12.75">
      <c r="A238" s="211"/>
      <c r="B238" s="211"/>
      <c r="C238" s="211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1"/>
      <c r="AK238" s="211"/>
      <c r="AL238" s="211"/>
      <c r="AM238" s="211"/>
      <c r="AN238" s="211"/>
      <c r="AO238" s="211"/>
      <c r="AP238" s="211"/>
      <c r="AQ238" s="211"/>
      <c r="AR238" s="211"/>
    </row>
    <row r="239" spans="1:44" ht="12.75">
      <c r="A239" s="211"/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  <c r="W239" s="211"/>
      <c r="X239" s="211"/>
      <c r="Y239" s="211"/>
      <c r="Z239" s="211"/>
      <c r="AA239" s="211"/>
      <c r="AB239" s="211"/>
      <c r="AC239" s="211"/>
      <c r="AD239" s="211"/>
      <c r="AE239" s="211"/>
      <c r="AF239" s="211"/>
      <c r="AG239" s="211"/>
      <c r="AH239" s="211"/>
      <c r="AI239" s="211"/>
      <c r="AJ239" s="211"/>
      <c r="AK239" s="211"/>
      <c r="AL239" s="211"/>
      <c r="AM239" s="211"/>
      <c r="AN239" s="211"/>
      <c r="AO239" s="211"/>
      <c r="AP239" s="211"/>
      <c r="AQ239" s="211"/>
      <c r="AR239" s="211"/>
    </row>
    <row r="240" spans="1:44" ht="12.75">
      <c r="A240" s="211"/>
      <c r="B240" s="211"/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  <c r="W240" s="211"/>
      <c r="X240" s="211"/>
      <c r="Y240" s="211"/>
      <c r="Z240" s="211"/>
      <c r="AA240" s="211"/>
      <c r="AB240" s="211"/>
      <c r="AC240" s="211"/>
      <c r="AD240" s="211"/>
      <c r="AE240" s="211"/>
      <c r="AF240" s="211"/>
      <c r="AG240" s="211"/>
      <c r="AH240" s="211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</row>
    <row r="241" spans="1:44" ht="12.75">
      <c r="A241" s="211"/>
      <c r="B241" s="211"/>
      <c r="C241" s="211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/>
      <c r="Y241" s="211"/>
      <c r="Z241" s="211"/>
      <c r="AA241" s="211"/>
      <c r="AB241" s="211"/>
      <c r="AC241" s="211"/>
      <c r="AD241" s="211"/>
      <c r="AE241" s="211"/>
      <c r="AF241" s="211"/>
      <c r="AG241" s="211"/>
      <c r="AH241" s="211"/>
      <c r="AI241" s="211"/>
      <c r="AJ241" s="211"/>
      <c r="AK241" s="211"/>
      <c r="AL241" s="211"/>
      <c r="AM241" s="211"/>
      <c r="AN241" s="211"/>
      <c r="AO241" s="211"/>
      <c r="AP241" s="211"/>
      <c r="AQ241" s="211"/>
      <c r="AR241" s="211"/>
    </row>
    <row r="242" spans="1:44" ht="12.75">
      <c r="A242" s="211"/>
      <c r="B242" s="211"/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/>
      <c r="AF242" s="211"/>
      <c r="AG242" s="211"/>
      <c r="AH242" s="211"/>
      <c r="AI242" s="211"/>
      <c r="AJ242" s="211"/>
      <c r="AK242" s="211"/>
      <c r="AL242" s="211"/>
      <c r="AM242" s="211"/>
      <c r="AN242" s="211"/>
      <c r="AO242" s="211"/>
      <c r="AP242" s="211"/>
      <c r="AQ242" s="211"/>
      <c r="AR242" s="211"/>
    </row>
    <row r="243" spans="1:44" ht="12.75">
      <c r="A243" s="211"/>
      <c r="B243" s="211"/>
      <c r="C243" s="211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1"/>
      <c r="AK243" s="211"/>
      <c r="AL243" s="211"/>
      <c r="AM243" s="211"/>
      <c r="AN243" s="211"/>
      <c r="AO243" s="211"/>
      <c r="AP243" s="211"/>
      <c r="AQ243" s="211"/>
      <c r="AR243" s="211"/>
    </row>
    <row r="244" spans="1:44" ht="12.75">
      <c r="A244" s="211"/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1"/>
      <c r="AK244" s="211"/>
      <c r="AL244" s="211"/>
      <c r="AM244" s="211"/>
      <c r="AN244" s="211"/>
      <c r="AO244" s="211"/>
      <c r="AP244" s="211"/>
      <c r="AQ244" s="211"/>
      <c r="AR244" s="211"/>
    </row>
    <row r="245" spans="1:44" ht="12.75">
      <c r="A245" s="211"/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</row>
    <row r="246" spans="1:44" ht="12.75">
      <c r="A246" s="211"/>
      <c r="B246" s="211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</row>
    <row r="247" spans="1:44" ht="12.75">
      <c r="A247" s="211"/>
      <c r="B247" s="211"/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  <c r="AA247" s="211"/>
      <c r="AB247" s="211"/>
      <c r="AC247" s="211"/>
      <c r="AD247" s="211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</row>
    <row r="248" spans="1:44" ht="12.75">
      <c r="A248" s="211"/>
      <c r="B248" s="211"/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1"/>
      <c r="Z248" s="211"/>
      <c r="AA248" s="211"/>
      <c r="AB248" s="211"/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</row>
    <row r="249" spans="1:44" ht="12.75">
      <c r="A249" s="211"/>
      <c r="B249" s="211"/>
      <c r="C249" s="211"/>
      <c r="D249" s="211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</row>
    <row r="250" spans="1:44" ht="12.75">
      <c r="A250" s="211"/>
      <c r="B250" s="211"/>
      <c r="C250" s="211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1"/>
      <c r="Y250" s="211"/>
      <c r="Z250" s="211"/>
      <c r="AA250" s="211"/>
      <c r="AB250" s="211"/>
      <c r="AC250" s="211"/>
      <c r="AD250" s="211"/>
      <c r="AE250" s="211"/>
      <c r="AF250" s="211"/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</row>
    <row r="251" spans="1:44" ht="12.75">
      <c r="A251" s="211"/>
      <c r="B251" s="211"/>
      <c r="C251" s="211"/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  <c r="W251" s="211"/>
      <c r="X251" s="211"/>
      <c r="Y251" s="211"/>
      <c r="Z251" s="211"/>
      <c r="AA251" s="211"/>
      <c r="AB251" s="211"/>
      <c r="AC251" s="211"/>
      <c r="AD251" s="211"/>
      <c r="AE251" s="211"/>
      <c r="AF251" s="211"/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</row>
    <row r="252" spans="1:44" ht="12.75">
      <c r="A252" s="211"/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  <c r="U252" s="211"/>
      <c r="V252" s="211"/>
      <c r="W252" s="211"/>
      <c r="X252" s="211"/>
      <c r="Y252" s="211"/>
      <c r="Z252" s="211"/>
      <c r="AA252" s="211"/>
      <c r="AB252" s="211"/>
      <c r="AC252" s="211"/>
      <c r="AD252" s="211"/>
      <c r="AE252" s="211"/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</row>
    <row r="253" spans="1:44" ht="12.75">
      <c r="A253" s="211"/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211"/>
      <c r="AJ253" s="211"/>
      <c r="AK253" s="211"/>
      <c r="AL253" s="211"/>
      <c r="AM253" s="211"/>
      <c r="AN253" s="211"/>
      <c r="AO253" s="211"/>
      <c r="AP253" s="211"/>
      <c r="AQ253" s="211"/>
      <c r="AR253" s="211"/>
    </row>
    <row r="254" spans="1:44" ht="12.75">
      <c r="A254" s="211"/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211"/>
      <c r="AG254" s="211"/>
      <c r="AH254" s="211"/>
      <c r="AI254" s="211"/>
      <c r="AJ254" s="211"/>
      <c r="AK254" s="211"/>
      <c r="AL254" s="211"/>
      <c r="AM254" s="211"/>
      <c r="AN254" s="211"/>
      <c r="AO254" s="211"/>
      <c r="AP254" s="211"/>
      <c r="AQ254" s="211"/>
      <c r="AR254" s="211"/>
    </row>
    <row r="255" spans="1:44" ht="12.75">
      <c r="A255" s="211"/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211"/>
      <c r="AJ255" s="211"/>
      <c r="AK255" s="211"/>
      <c r="AL255" s="211"/>
      <c r="AM255" s="211"/>
      <c r="AN255" s="211"/>
      <c r="AO255" s="211"/>
      <c r="AP255" s="211"/>
      <c r="AQ255" s="211"/>
      <c r="AR255" s="211"/>
    </row>
    <row r="256" spans="1:44" ht="12.75">
      <c r="A256" s="211"/>
      <c r="B256" s="211"/>
      <c r="C256" s="211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/>
      <c r="AF256" s="211"/>
      <c r="AG256" s="211"/>
      <c r="AH256" s="211"/>
      <c r="AI256" s="211"/>
      <c r="AJ256" s="211"/>
      <c r="AK256" s="211"/>
      <c r="AL256" s="211"/>
      <c r="AM256" s="211"/>
      <c r="AN256" s="211"/>
      <c r="AO256" s="211"/>
      <c r="AP256" s="211"/>
      <c r="AQ256" s="211"/>
      <c r="AR256" s="211"/>
    </row>
    <row r="257" spans="1:44" ht="12.75">
      <c r="A257" s="211"/>
      <c r="B257" s="211"/>
      <c r="C257" s="211"/>
      <c r="D257" s="211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/>
      <c r="AF257" s="211"/>
      <c r="AG257" s="211"/>
      <c r="AH257" s="211"/>
      <c r="AI257" s="211"/>
      <c r="AJ257" s="211"/>
      <c r="AK257" s="211"/>
      <c r="AL257" s="211"/>
      <c r="AM257" s="211"/>
      <c r="AN257" s="211"/>
      <c r="AO257" s="211"/>
      <c r="AP257" s="211"/>
      <c r="AQ257" s="211"/>
      <c r="AR257" s="211"/>
    </row>
    <row r="258" spans="1:44" ht="12.75">
      <c r="A258" s="211"/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/>
      <c r="AF258" s="211"/>
      <c r="AG258" s="211"/>
      <c r="AH258" s="211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</row>
    <row r="259" spans="1:44" ht="12.75">
      <c r="A259" s="211"/>
      <c r="B259" s="211"/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  <c r="AH259" s="211"/>
      <c r="AI259" s="211"/>
      <c r="AJ259" s="211"/>
      <c r="AK259" s="211"/>
      <c r="AL259" s="211"/>
      <c r="AM259" s="211"/>
      <c r="AN259" s="211"/>
      <c r="AO259" s="211"/>
      <c r="AP259" s="211"/>
      <c r="AQ259" s="211"/>
      <c r="AR259" s="211"/>
    </row>
    <row r="260" spans="1:44" ht="12.75">
      <c r="A260" s="211"/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/>
      <c r="AF260" s="211"/>
      <c r="AG260" s="211"/>
      <c r="AH260" s="211"/>
      <c r="AI260" s="211"/>
      <c r="AJ260" s="211"/>
      <c r="AK260" s="211"/>
      <c r="AL260" s="211"/>
      <c r="AM260" s="211"/>
      <c r="AN260" s="211"/>
      <c r="AO260" s="211"/>
      <c r="AP260" s="211"/>
      <c r="AQ260" s="211"/>
      <c r="AR260" s="211"/>
    </row>
    <row r="261" spans="1:44" ht="12.75">
      <c r="A261" s="211"/>
      <c r="B261" s="211"/>
      <c r="C261" s="211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211"/>
      <c r="AG261" s="211"/>
      <c r="AH261" s="211"/>
      <c r="AI261" s="211"/>
      <c r="AJ261" s="211"/>
      <c r="AK261" s="211"/>
      <c r="AL261" s="211"/>
      <c r="AM261" s="211"/>
      <c r="AN261" s="211"/>
      <c r="AO261" s="211"/>
      <c r="AP261" s="211"/>
      <c r="AQ261" s="211"/>
      <c r="AR261" s="211"/>
    </row>
    <row r="262" spans="1:44" ht="12.75">
      <c r="A262" s="211"/>
      <c r="B262" s="211"/>
      <c r="C262" s="211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/>
      <c r="AF262" s="211"/>
      <c r="AG262" s="211"/>
      <c r="AH262" s="211"/>
      <c r="AI262" s="211"/>
      <c r="AJ262" s="211"/>
      <c r="AK262" s="211"/>
      <c r="AL262" s="211"/>
      <c r="AM262" s="211"/>
      <c r="AN262" s="211"/>
      <c r="AO262" s="211"/>
      <c r="AP262" s="211"/>
      <c r="AQ262" s="211"/>
      <c r="AR262" s="211"/>
    </row>
    <row r="263" spans="1:44" ht="12.75">
      <c r="A263" s="211"/>
      <c r="B263" s="211"/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211"/>
      <c r="Y263" s="211"/>
      <c r="Z263" s="211"/>
      <c r="AA263" s="211"/>
      <c r="AB263" s="211"/>
      <c r="AC263" s="211"/>
      <c r="AD263" s="211"/>
      <c r="AE263" s="211"/>
      <c r="AF263" s="211"/>
      <c r="AG263" s="211"/>
      <c r="AH263" s="211"/>
      <c r="AI263" s="211"/>
      <c r="AJ263" s="211"/>
      <c r="AK263" s="211"/>
      <c r="AL263" s="211"/>
      <c r="AM263" s="211"/>
      <c r="AN263" s="211"/>
      <c r="AO263" s="211"/>
      <c r="AP263" s="211"/>
      <c r="AQ263" s="211"/>
      <c r="AR263" s="211"/>
    </row>
    <row r="264" spans="1:44" ht="12.75">
      <c r="A264" s="211"/>
      <c r="B264" s="211"/>
      <c r="C264" s="211"/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11"/>
      <c r="X264" s="211"/>
      <c r="Y264" s="211"/>
      <c r="Z264" s="211"/>
      <c r="AA264" s="211"/>
      <c r="AB264" s="211"/>
      <c r="AC264" s="211"/>
      <c r="AD264" s="211"/>
      <c r="AE264" s="211"/>
      <c r="AF264" s="211"/>
      <c r="AG264" s="211"/>
      <c r="AH264" s="211"/>
      <c r="AI264" s="211"/>
      <c r="AJ264" s="211"/>
      <c r="AK264" s="211"/>
      <c r="AL264" s="211"/>
      <c r="AM264" s="211"/>
      <c r="AN264" s="211"/>
      <c r="AO264" s="211"/>
      <c r="AP264" s="211"/>
      <c r="AQ264" s="211"/>
      <c r="AR264" s="211"/>
    </row>
    <row r="265" spans="1:44" ht="12.75">
      <c r="A265" s="211"/>
      <c r="B265" s="211"/>
      <c r="C265" s="211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  <c r="AA265" s="211"/>
      <c r="AB265" s="211"/>
      <c r="AC265" s="211"/>
      <c r="AD265" s="211"/>
      <c r="AE265" s="211"/>
      <c r="AF265" s="211"/>
      <c r="AG265" s="211"/>
      <c r="AH265" s="211"/>
      <c r="AI265" s="211"/>
      <c r="AJ265" s="211"/>
      <c r="AK265" s="211"/>
      <c r="AL265" s="211"/>
      <c r="AM265" s="211"/>
      <c r="AN265" s="211"/>
      <c r="AO265" s="211"/>
      <c r="AP265" s="211"/>
      <c r="AQ265" s="211"/>
      <c r="AR265" s="211"/>
    </row>
    <row r="266" spans="1:44" ht="12.75">
      <c r="A266" s="211"/>
      <c r="B266" s="211"/>
      <c r="C266" s="211"/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  <c r="AA266" s="211"/>
      <c r="AB266" s="211"/>
      <c r="AC266" s="211"/>
      <c r="AD266" s="211"/>
      <c r="AE266" s="211"/>
      <c r="AF266" s="211"/>
      <c r="AG266" s="211"/>
      <c r="AH266" s="211"/>
      <c r="AI266" s="211"/>
      <c r="AJ266" s="211"/>
      <c r="AK266" s="211"/>
      <c r="AL266" s="211"/>
      <c r="AM266" s="211"/>
      <c r="AN266" s="211"/>
      <c r="AO266" s="211"/>
      <c r="AP266" s="211"/>
      <c r="AQ266" s="211"/>
      <c r="AR266" s="211"/>
    </row>
    <row r="267" spans="1:44" ht="12.75">
      <c r="A267" s="211"/>
      <c r="B267" s="211"/>
      <c r="C267" s="211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11"/>
      <c r="X267" s="211"/>
      <c r="Y267" s="211"/>
      <c r="Z267" s="211"/>
      <c r="AA267" s="211"/>
      <c r="AB267" s="211"/>
      <c r="AC267" s="211"/>
      <c r="AD267" s="211"/>
      <c r="AE267" s="211"/>
      <c r="AF267" s="211"/>
      <c r="AG267" s="211"/>
      <c r="AH267" s="211"/>
      <c r="AI267" s="211"/>
      <c r="AJ267" s="211"/>
      <c r="AK267" s="211"/>
      <c r="AL267" s="211"/>
      <c r="AM267" s="211"/>
      <c r="AN267" s="211"/>
      <c r="AO267" s="211"/>
      <c r="AP267" s="211"/>
      <c r="AQ267" s="211"/>
      <c r="AR267" s="211"/>
    </row>
    <row r="268" spans="1:44" ht="12.75">
      <c r="A268" s="211"/>
      <c r="B268" s="211"/>
      <c r="C268" s="211"/>
      <c r="D268" s="211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211"/>
      <c r="Z268" s="211"/>
      <c r="AA268" s="211"/>
      <c r="AB268" s="211"/>
      <c r="AC268" s="211"/>
      <c r="AD268" s="211"/>
      <c r="AE268" s="211"/>
      <c r="AF268" s="211"/>
      <c r="AG268" s="211"/>
      <c r="AH268" s="211"/>
      <c r="AI268" s="211"/>
      <c r="AJ268" s="211"/>
      <c r="AK268" s="211"/>
      <c r="AL268" s="211"/>
      <c r="AM268" s="211"/>
      <c r="AN268" s="211"/>
      <c r="AO268" s="211"/>
      <c r="AP268" s="211"/>
      <c r="AQ268" s="211"/>
      <c r="AR268" s="211"/>
    </row>
    <row r="269" spans="1:44" ht="12.75">
      <c r="A269" s="211"/>
      <c r="B269" s="211"/>
      <c r="C269" s="211"/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  <c r="AA269" s="211"/>
      <c r="AB269" s="211"/>
      <c r="AC269" s="211"/>
      <c r="AD269" s="211"/>
      <c r="AE269" s="211"/>
      <c r="AF269" s="211"/>
      <c r="AG269" s="211"/>
      <c r="AH269" s="211"/>
      <c r="AI269" s="211"/>
      <c r="AJ269" s="211"/>
      <c r="AK269" s="211"/>
      <c r="AL269" s="211"/>
      <c r="AM269" s="211"/>
      <c r="AN269" s="211"/>
      <c r="AO269" s="211"/>
      <c r="AP269" s="211"/>
      <c r="AQ269" s="211"/>
      <c r="AR269" s="211"/>
    </row>
    <row r="270" spans="1:44" ht="12.75">
      <c r="A270" s="211"/>
      <c r="B270" s="211"/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  <c r="AA270" s="211"/>
      <c r="AB270" s="211"/>
      <c r="AC270" s="211"/>
      <c r="AD270" s="211"/>
      <c r="AE270" s="211"/>
      <c r="AF270" s="211"/>
      <c r="AG270" s="211"/>
      <c r="AH270" s="211"/>
      <c r="AI270" s="211"/>
      <c r="AJ270" s="211"/>
      <c r="AK270" s="211"/>
      <c r="AL270" s="211"/>
      <c r="AM270" s="211"/>
      <c r="AN270" s="211"/>
      <c r="AO270" s="211"/>
      <c r="AP270" s="211"/>
      <c r="AQ270" s="211"/>
      <c r="AR270" s="211"/>
    </row>
    <row r="271" spans="1:44" ht="12.75">
      <c r="A271" s="211"/>
      <c r="B271" s="211"/>
      <c r="C271" s="211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  <c r="AA271" s="211"/>
      <c r="AB271" s="211"/>
      <c r="AC271" s="211"/>
      <c r="AD271" s="211"/>
      <c r="AE271" s="211"/>
      <c r="AF271" s="211"/>
      <c r="AG271" s="211"/>
      <c r="AH271" s="211"/>
      <c r="AI271" s="211"/>
      <c r="AJ271" s="211"/>
      <c r="AK271" s="211"/>
      <c r="AL271" s="211"/>
      <c r="AM271" s="211"/>
      <c r="AN271" s="211"/>
      <c r="AO271" s="211"/>
      <c r="AP271" s="211"/>
      <c r="AQ271" s="211"/>
      <c r="AR271" s="211"/>
    </row>
    <row r="272" spans="1:44" ht="12.75">
      <c r="A272" s="211"/>
      <c r="B272" s="211"/>
      <c r="C272" s="211"/>
      <c r="D272" s="211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  <c r="AA272" s="211"/>
      <c r="AB272" s="211"/>
      <c r="AC272" s="211"/>
      <c r="AD272" s="211"/>
      <c r="AE272" s="211"/>
      <c r="AF272" s="211"/>
      <c r="AG272" s="211"/>
      <c r="AH272" s="211"/>
      <c r="AI272" s="211"/>
      <c r="AJ272" s="211"/>
      <c r="AK272" s="211"/>
      <c r="AL272" s="211"/>
      <c r="AM272" s="211"/>
      <c r="AN272" s="211"/>
      <c r="AO272" s="211"/>
      <c r="AP272" s="211"/>
      <c r="AQ272" s="211"/>
      <c r="AR272" s="211"/>
    </row>
    <row r="273" spans="1:44" ht="12.75">
      <c r="A273" s="211"/>
      <c r="B273" s="211"/>
      <c r="C273" s="211"/>
      <c r="D273" s="211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1"/>
      <c r="AA273" s="211"/>
      <c r="AB273" s="211"/>
      <c r="AC273" s="211"/>
      <c r="AD273" s="211"/>
      <c r="AE273" s="211"/>
      <c r="AF273" s="211"/>
      <c r="AG273" s="211"/>
      <c r="AH273" s="211"/>
      <c r="AI273" s="211"/>
      <c r="AJ273" s="211"/>
      <c r="AK273" s="211"/>
      <c r="AL273" s="211"/>
      <c r="AM273" s="211"/>
      <c r="AN273" s="211"/>
      <c r="AO273" s="211"/>
      <c r="AP273" s="211"/>
      <c r="AQ273" s="211"/>
      <c r="AR273" s="211"/>
    </row>
    <row r="274" spans="1:44" ht="12.75">
      <c r="A274" s="211"/>
      <c r="B274" s="211"/>
      <c r="C274" s="211"/>
      <c r="D274" s="211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  <c r="AA274" s="211"/>
      <c r="AB274" s="211"/>
      <c r="AC274" s="211"/>
      <c r="AD274" s="211"/>
      <c r="AE274" s="211"/>
      <c r="AF274" s="211"/>
      <c r="AG274" s="211"/>
      <c r="AH274" s="211"/>
      <c r="AI274" s="211"/>
      <c r="AJ274" s="211"/>
      <c r="AK274" s="211"/>
      <c r="AL274" s="211"/>
      <c r="AM274" s="211"/>
      <c r="AN274" s="211"/>
      <c r="AO274" s="211"/>
      <c r="AP274" s="211"/>
      <c r="AQ274" s="211"/>
      <c r="AR274" s="211"/>
    </row>
    <row r="275" spans="1:44" ht="12.75">
      <c r="A275" s="211"/>
      <c r="B275" s="211"/>
      <c r="C275" s="211"/>
      <c r="D275" s="211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1"/>
      <c r="Z275" s="211"/>
      <c r="AA275" s="211"/>
      <c r="AB275" s="211"/>
      <c r="AC275" s="211"/>
      <c r="AD275" s="211"/>
      <c r="AE275" s="211"/>
      <c r="AF275" s="211"/>
      <c r="AG275" s="211"/>
      <c r="AH275" s="211"/>
      <c r="AI275" s="211"/>
      <c r="AJ275" s="211"/>
      <c r="AK275" s="211"/>
      <c r="AL275" s="211"/>
      <c r="AM275" s="211"/>
      <c r="AN275" s="211"/>
      <c r="AO275" s="211"/>
      <c r="AP275" s="211"/>
      <c r="AQ275" s="211"/>
      <c r="AR275" s="211"/>
    </row>
    <row r="276" spans="1:44" ht="12.75">
      <c r="A276" s="211"/>
      <c r="B276" s="211"/>
      <c r="C276" s="211"/>
      <c r="D276" s="211"/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  <c r="AA276" s="211"/>
      <c r="AB276" s="211"/>
      <c r="AC276" s="211"/>
      <c r="AD276" s="211"/>
      <c r="AE276" s="211"/>
      <c r="AF276" s="211"/>
      <c r="AG276" s="211"/>
      <c r="AH276" s="211"/>
      <c r="AI276" s="211"/>
      <c r="AJ276" s="211"/>
      <c r="AK276" s="211"/>
      <c r="AL276" s="211"/>
      <c r="AM276" s="211"/>
      <c r="AN276" s="211"/>
      <c r="AO276" s="211"/>
      <c r="AP276" s="211"/>
      <c r="AQ276" s="211"/>
      <c r="AR276" s="211"/>
    </row>
    <row r="277" spans="1:44" ht="12.75">
      <c r="A277" s="211"/>
      <c r="B277" s="211"/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  <c r="AA277" s="211"/>
      <c r="AB277" s="211"/>
      <c r="AC277" s="211"/>
      <c r="AD277" s="211"/>
      <c r="AE277" s="211"/>
      <c r="AF277" s="211"/>
      <c r="AG277" s="211"/>
      <c r="AH277" s="211"/>
      <c r="AI277" s="211"/>
      <c r="AJ277" s="211"/>
      <c r="AK277" s="211"/>
      <c r="AL277" s="211"/>
      <c r="AM277" s="211"/>
      <c r="AN277" s="211"/>
      <c r="AO277" s="211"/>
      <c r="AP277" s="211"/>
      <c r="AQ277" s="211"/>
      <c r="AR277" s="211"/>
    </row>
    <row r="278" spans="1:44" ht="12.75">
      <c r="A278" s="211"/>
      <c r="B278" s="211"/>
      <c r="C278" s="211"/>
      <c r="D278" s="211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  <c r="AA278" s="211"/>
      <c r="AB278" s="211"/>
      <c r="AC278" s="211"/>
      <c r="AD278" s="211"/>
      <c r="AE278" s="211"/>
      <c r="AF278" s="211"/>
      <c r="AG278" s="211"/>
      <c r="AH278" s="211"/>
      <c r="AI278" s="211"/>
      <c r="AJ278" s="211"/>
      <c r="AK278" s="211"/>
      <c r="AL278" s="211"/>
      <c r="AM278" s="211"/>
      <c r="AN278" s="211"/>
      <c r="AO278" s="211"/>
      <c r="AP278" s="211"/>
      <c r="AQ278" s="211"/>
      <c r="AR278" s="211"/>
    </row>
    <row r="279" spans="1:44" ht="12.75">
      <c r="A279" s="211"/>
      <c r="B279" s="211"/>
      <c r="C279" s="211"/>
      <c r="D279" s="211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  <c r="AA279" s="211"/>
      <c r="AB279" s="211"/>
      <c r="AC279" s="211"/>
      <c r="AD279" s="211"/>
      <c r="AE279" s="211"/>
      <c r="AF279" s="211"/>
      <c r="AG279" s="211"/>
      <c r="AH279" s="211"/>
      <c r="AI279" s="211"/>
      <c r="AJ279" s="211"/>
      <c r="AK279" s="211"/>
      <c r="AL279" s="211"/>
      <c r="AM279" s="211"/>
      <c r="AN279" s="211"/>
      <c r="AO279" s="211"/>
      <c r="AP279" s="211"/>
      <c r="AQ279" s="211"/>
      <c r="AR279" s="211"/>
    </row>
    <row r="280" spans="1:44" ht="12.75">
      <c r="A280" s="211"/>
      <c r="B280" s="211"/>
      <c r="C280" s="211"/>
      <c r="D280" s="211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/>
      <c r="AF280" s="211"/>
      <c r="AG280" s="211"/>
      <c r="AH280" s="211"/>
      <c r="AI280" s="211"/>
      <c r="AJ280" s="211"/>
      <c r="AK280" s="211"/>
      <c r="AL280" s="211"/>
      <c r="AM280" s="211"/>
      <c r="AN280" s="211"/>
      <c r="AO280" s="211"/>
      <c r="AP280" s="211"/>
      <c r="AQ280" s="211"/>
      <c r="AR280" s="211"/>
    </row>
    <row r="281" spans="1:44" ht="12.75">
      <c r="A281" s="211"/>
      <c r="B281" s="211"/>
      <c r="C281" s="211"/>
      <c r="D281" s="211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  <c r="AA281" s="211"/>
      <c r="AB281" s="211"/>
      <c r="AC281" s="211"/>
      <c r="AD281" s="211"/>
      <c r="AE281" s="211"/>
      <c r="AF281" s="211"/>
      <c r="AG281" s="211"/>
      <c r="AH281" s="211"/>
      <c r="AI281" s="211"/>
      <c r="AJ281" s="211"/>
      <c r="AK281" s="211"/>
      <c r="AL281" s="211"/>
      <c r="AM281" s="211"/>
      <c r="AN281" s="211"/>
      <c r="AO281" s="211"/>
      <c r="AP281" s="211"/>
      <c r="AQ281" s="211"/>
      <c r="AR281" s="211"/>
    </row>
    <row r="282" spans="1:44" ht="12.75">
      <c r="A282" s="211"/>
      <c r="B282" s="211"/>
      <c r="C282" s="211"/>
      <c r="D282" s="211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  <c r="AA282" s="211"/>
      <c r="AB282" s="211"/>
      <c r="AC282" s="211"/>
      <c r="AD282" s="211"/>
      <c r="AE282" s="211"/>
      <c r="AF282" s="211"/>
      <c r="AG282" s="211"/>
      <c r="AH282" s="211"/>
      <c r="AI282" s="211"/>
      <c r="AJ282" s="211"/>
      <c r="AK282" s="211"/>
      <c r="AL282" s="211"/>
      <c r="AM282" s="211"/>
      <c r="AN282" s="211"/>
      <c r="AO282" s="211"/>
      <c r="AP282" s="211"/>
      <c r="AQ282" s="211"/>
      <c r="AR282" s="211"/>
    </row>
    <row r="283" spans="1:44" ht="12.75">
      <c r="A283" s="211"/>
      <c r="B283" s="211"/>
      <c r="C283" s="211"/>
      <c r="D283" s="211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  <c r="AA283" s="211"/>
      <c r="AB283" s="211"/>
      <c r="AC283" s="211"/>
      <c r="AD283" s="211"/>
      <c r="AE283" s="211"/>
      <c r="AF283" s="211"/>
      <c r="AG283" s="211"/>
      <c r="AH283" s="211"/>
      <c r="AI283" s="211"/>
      <c r="AJ283" s="211"/>
      <c r="AK283" s="211"/>
      <c r="AL283" s="211"/>
      <c r="AM283" s="211"/>
      <c r="AN283" s="211"/>
      <c r="AO283" s="211"/>
      <c r="AP283" s="211"/>
      <c r="AQ283" s="211"/>
      <c r="AR283" s="211"/>
    </row>
    <row r="284" spans="1:44" ht="12.75">
      <c r="A284" s="211"/>
      <c r="B284" s="211"/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/>
      <c r="AF284" s="211"/>
      <c r="AG284" s="211"/>
      <c r="AH284" s="211"/>
      <c r="AI284" s="211"/>
      <c r="AJ284" s="211"/>
      <c r="AK284" s="211"/>
      <c r="AL284" s="211"/>
      <c r="AM284" s="211"/>
      <c r="AN284" s="211"/>
      <c r="AO284" s="211"/>
      <c r="AP284" s="211"/>
      <c r="AQ284" s="211"/>
      <c r="AR284" s="211"/>
    </row>
    <row r="285" spans="1:44" ht="12.75">
      <c r="A285" s="211"/>
      <c r="B285" s="211"/>
      <c r="C285" s="211"/>
      <c r="D285" s="21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  <c r="AA285" s="211"/>
      <c r="AB285" s="211"/>
      <c r="AC285" s="211"/>
      <c r="AD285" s="211"/>
      <c r="AE285" s="211"/>
      <c r="AF285" s="211"/>
      <c r="AG285" s="211"/>
      <c r="AH285" s="211"/>
      <c r="AI285" s="211"/>
      <c r="AJ285" s="211"/>
      <c r="AK285" s="211"/>
      <c r="AL285" s="211"/>
      <c r="AM285" s="211"/>
      <c r="AN285" s="211"/>
      <c r="AO285" s="211"/>
      <c r="AP285" s="211"/>
      <c r="AQ285" s="211"/>
      <c r="AR285" s="211"/>
    </row>
    <row r="286" spans="1:44" ht="12.75">
      <c r="A286" s="211"/>
      <c r="B286" s="211"/>
      <c r="C286" s="211"/>
      <c r="D286" s="211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  <c r="AA286" s="211"/>
      <c r="AB286" s="211"/>
      <c r="AC286" s="211"/>
      <c r="AD286" s="211"/>
      <c r="AE286" s="211"/>
      <c r="AF286" s="211"/>
      <c r="AG286" s="211"/>
      <c r="AH286" s="211"/>
      <c r="AI286" s="211"/>
      <c r="AJ286" s="211"/>
      <c r="AK286" s="211"/>
      <c r="AL286" s="211"/>
      <c r="AM286" s="211"/>
      <c r="AN286" s="211"/>
      <c r="AO286" s="211"/>
      <c r="AP286" s="211"/>
      <c r="AQ286" s="211"/>
      <c r="AR286" s="211"/>
    </row>
    <row r="287" spans="1:44" ht="12.75">
      <c r="A287" s="211"/>
      <c r="B287" s="211"/>
      <c r="C287" s="211"/>
      <c r="D287" s="211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  <c r="AA287" s="211"/>
      <c r="AB287" s="211"/>
      <c r="AC287" s="211"/>
      <c r="AD287" s="211"/>
      <c r="AE287" s="211"/>
      <c r="AF287" s="211"/>
      <c r="AG287" s="211"/>
      <c r="AH287" s="211"/>
      <c r="AI287" s="211"/>
      <c r="AJ287" s="211"/>
      <c r="AK287" s="211"/>
      <c r="AL287" s="211"/>
      <c r="AM287" s="211"/>
      <c r="AN287" s="211"/>
      <c r="AO287" s="211"/>
      <c r="AP287" s="211"/>
      <c r="AQ287" s="211"/>
      <c r="AR287" s="211"/>
    </row>
    <row r="288" spans="1:44" ht="12.75">
      <c r="A288" s="211"/>
      <c r="B288" s="211"/>
      <c r="C288" s="211"/>
      <c r="D288" s="211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1"/>
      <c r="AF288" s="211"/>
      <c r="AG288" s="211"/>
      <c r="AH288" s="211"/>
      <c r="AI288" s="211"/>
      <c r="AJ288" s="211"/>
      <c r="AK288" s="211"/>
      <c r="AL288" s="211"/>
      <c r="AM288" s="211"/>
      <c r="AN288" s="211"/>
      <c r="AO288" s="211"/>
      <c r="AP288" s="211"/>
      <c r="AQ288" s="211"/>
      <c r="AR288" s="211"/>
    </row>
    <row r="289" spans="1:44" ht="12.75">
      <c r="A289" s="211"/>
      <c r="B289" s="211"/>
      <c r="C289" s="211"/>
      <c r="D289" s="211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  <c r="AA289" s="211"/>
      <c r="AB289" s="211"/>
      <c r="AC289" s="211"/>
      <c r="AD289" s="211"/>
      <c r="AE289" s="211"/>
      <c r="AF289" s="211"/>
      <c r="AG289" s="211"/>
      <c r="AH289" s="211"/>
      <c r="AI289" s="211"/>
      <c r="AJ289" s="211"/>
      <c r="AK289" s="211"/>
      <c r="AL289" s="211"/>
      <c r="AM289" s="211"/>
      <c r="AN289" s="211"/>
      <c r="AO289" s="211"/>
      <c r="AP289" s="211"/>
      <c r="AQ289" s="211"/>
      <c r="AR289" s="211"/>
    </row>
    <row r="290" spans="1:44" ht="12.75">
      <c r="A290" s="211"/>
      <c r="B290" s="211"/>
      <c r="C290" s="211"/>
      <c r="D290" s="211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211"/>
      <c r="AG290" s="211"/>
      <c r="AH290" s="211"/>
      <c r="AI290" s="211"/>
      <c r="AJ290" s="211"/>
      <c r="AK290" s="211"/>
      <c r="AL290" s="211"/>
      <c r="AM290" s="211"/>
      <c r="AN290" s="211"/>
      <c r="AO290" s="211"/>
      <c r="AP290" s="211"/>
      <c r="AQ290" s="211"/>
      <c r="AR290" s="211"/>
    </row>
    <row r="291" spans="1:44" ht="12.75">
      <c r="A291" s="211"/>
      <c r="B291" s="211"/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  <c r="U291" s="211"/>
      <c r="V291" s="211"/>
      <c r="W291" s="211"/>
      <c r="X291" s="211"/>
      <c r="Y291" s="211"/>
      <c r="Z291" s="211"/>
      <c r="AA291" s="211"/>
      <c r="AB291" s="211"/>
      <c r="AC291" s="211"/>
      <c r="AD291" s="211"/>
      <c r="AE291" s="211"/>
      <c r="AF291" s="211"/>
      <c r="AG291" s="211"/>
      <c r="AH291" s="211"/>
      <c r="AI291" s="211"/>
      <c r="AJ291" s="211"/>
      <c r="AK291" s="211"/>
      <c r="AL291" s="211"/>
      <c r="AM291" s="211"/>
      <c r="AN291" s="211"/>
      <c r="AO291" s="211"/>
      <c r="AP291" s="211"/>
      <c r="AQ291" s="211"/>
      <c r="AR291" s="211"/>
    </row>
    <row r="292" spans="1:44" ht="12.75">
      <c r="A292" s="211"/>
      <c r="B292" s="211"/>
      <c r="C292" s="211"/>
      <c r="D292" s="211"/>
      <c r="E292" s="211"/>
      <c r="F292" s="21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  <c r="AA292" s="211"/>
      <c r="AB292" s="211"/>
      <c r="AC292" s="211"/>
      <c r="AD292" s="211"/>
      <c r="AE292" s="211"/>
      <c r="AF292" s="211"/>
      <c r="AG292" s="211"/>
      <c r="AH292" s="211"/>
      <c r="AI292" s="211"/>
      <c r="AJ292" s="211"/>
      <c r="AK292" s="211"/>
      <c r="AL292" s="211"/>
      <c r="AM292" s="211"/>
      <c r="AN292" s="211"/>
      <c r="AO292" s="211"/>
      <c r="AP292" s="211"/>
      <c r="AQ292" s="211"/>
      <c r="AR292" s="211"/>
    </row>
    <row r="293" spans="1:44" ht="12.75">
      <c r="A293" s="211"/>
      <c r="B293" s="211"/>
      <c r="C293" s="211"/>
      <c r="D293" s="211"/>
      <c r="E293" s="211"/>
      <c r="F293" s="21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  <c r="U293" s="211"/>
      <c r="V293" s="211"/>
      <c r="W293" s="211"/>
      <c r="X293" s="211"/>
      <c r="Y293" s="211"/>
      <c r="Z293" s="211"/>
      <c r="AA293" s="211"/>
      <c r="AB293" s="211"/>
      <c r="AC293" s="211"/>
      <c r="AD293" s="211"/>
      <c r="AE293" s="211"/>
      <c r="AF293" s="211"/>
      <c r="AG293" s="211"/>
      <c r="AH293" s="211"/>
      <c r="AI293" s="211"/>
      <c r="AJ293" s="211"/>
      <c r="AK293" s="211"/>
      <c r="AL293" s="211"/>
      <c r="AM293" s="211"/>
      <c r="AN293" s="211"/>
      <c r="AO293" s="211"/>
      <c r="AP293" s="211"/>
      <c r="AQ293" s="211"/>
      <c r="AR293" s="211"/>
    </row>
    <row r="294" spans="1:44" ht="12.75">
      <c r="A294" s="211"/>
      <c r="B294" s="211"/>
      <c r="C294" s="211"/>
      <c r="D294" s="211"/>
      <c r="E294" s="211"/>
      <c r="F294" s="21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  <c r="U294" s="211"/>
      <c r="V294" s="211"/>
      <c r="W294" s="211"/>
      <c r="X294" s="211"/>
      <c r="Y294" s="211"/>
      <c r="Z294" s="211"/>
      <c r="AA294" s="211"/>
      <c r="AB294" s="211"/>
      <c r="AC294" s="211"/>
      <c r="AD294" s="211"/>
      <c r="AE294" s="211"/>
      <c r="AF294" s="211"/>
      <c r="AG294" s="211"/>
      <c r="AH294" s="211"/>
      <c r="AI294" s="211"/>
      <c r="AJ294" s="211"/>
      <c r="AK294" s="211"/>
      <c r="AL294" s="211"/>
      <c r="AM294" s="211"/>
      <c r="AN294" s="211"/>
      <c r="AO294" s="211"/>
      <c r="AP294" s="211"/>
      <c r="AQ294" s="211"/>
      <c r="AR294" s="211"/>
    </row>
    <row r="295" spans="1:44" ht="12.75">
      <c r="A295" s="211"/>
      <c r="B295" s="211"/>
      <c r="C295" s="211"/>
      <c r="D295" s="211"/>
      <c r="E295" s="211"/>
      <c r="F295" s="21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1"/>
      <c r="Z295" s="211"/>
      <c r="AA295" s="211"/>
      <c r="AB295" s="211"/>
      <c r="AC295" s="211"/>
      <c r="AD295" s="211"/>
      <c r="AE295" s="211"/>
      <c r="AF295" s="211"/>
      <c r="AG295" s="211"/>
      <c r="AH295" s="211"/>
      <c r="AI295" s="211"/>
      <c r="AJ295" s="211"/>
      <c r="AK295" s="211"/>
      <c r="AL295" s="211"/>
      <c r="AM295" s="211"/>
      <c r="AN295" s="211"/>
      <c r="AO295" s="211"/>
      <c r="AP295" s="211"/>
      <c r="AQ295" s="211"/>
      <c r="AR295" s="211"/>
    </row>
    <row r="296" spans="1:44" ht="12.75">
      <c r="A296" s="211"/>
      <c r="B296" s="211"/>
      <c r="C296" s="211"/>
      <c r="D296" s="211"/>
      <c r="E296" s="211"/>
      <c r="F296" s="21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  <c r="U296" s="211"/>
      <c r="V296" s="211"/>
      <c r="W296" s="211"/>
      <c r="X296" s="211"/>
      <c r="Y296" s="211"/>
      <c r="Z296" s="211"/>
      <c r="AA296" s="211"/>
      <c r="AB296" s="211"/>
      <c r="AC296" s="211"/>
      <c r="AD296" s="211"/>
      <c r="AE296" s="211"/>
      <c r="AF296" s="211"/>
      <c r="AG296" s="211"/>
      <c r="AH296" s="211"/>
      <c r="AI296" s="211"/>
      <c r="AJ296" s="211"/>
      <c r="AK296" s="211"/>
      <c r="AL296" s="211"/>
      <c r="AM296" s="211"/>
      <c r="AN296" s="211"/>
      <c r="AO296" s="211"/>
      <c r="AP296" s="211"/>
      <c r="AQ296" s="211"/>
      <c r="AR296" s="211"/>
    </row>
    <row r="297" spans="1:44" ht="12.75">
      <c r="A297" s="211"/>
      <c r="B297" s="211"/>
      <c r="C297" s="211"/>
      <c r="D297" s="211"/>
      <c r="E297" s="211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  <c r="U297" s="211"/>
      <c r="V297" s="211"/>
      <c r="W297" s="211"/>
      <c r="X297" s="211"/>
      <c r="Y297" s="211"/>
      <c r="Z297" s="211"/>
      <c r="AA297" s="211"/>
      <c r="AB297" s="211"/>
      <c r="AC297" s="211"/>
      <c r="AD297" s="211"/>
      <c r="AE297" s="211"/>
      <c r="AF297" s="211"/>
      <c r="AG297" s="211"/>
      <c r="AH297" s="211"/>
      <c r="AI297" s="211"/>
      <c r="AJ297" s="211"/>
      <c r="AK297" s="211"/>
      <c r="AL297" s="211"/>
      <c r="AM297" s="211"/>
      <c r="AN297" s="211"/>
      <c r="AO297" s="211"/>
      <c r="AP297" s="211"/>
      <c r="AQ297" s="211"/>
      <c r="AR297" s="211"/>
    </row>
    <row r="298" spans="1:44" ht="12.75">
      <c r="A298" s="211"/>
      <c r="B298" s="211"/>
      <c r="C298" s="211"/>
      <c r="D298" s="211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/>
      <c r="Y298" s="211"/>
      <c r="Z298" s="211"/>
      <c r="AA298" s="211"/>
      <c r="AB298" s="211"/>
      <c r="AC298" s="211"/>
      <c r="AD298" s="211"/>
      <c r="AE298" s="211"/>
      <c r="AF298" s="211"/>
      <c r="AG298" s="211"/>
      <c r="AH298" s="211"/>
      <c r="AI298" s="211"/>
      <c r="AJ298" s="211"/>
      <c r="AK298" s="211"/>
      <c r="AL298" s="211"/>
      <c r="AM298" s="211"/>
      <c r="AN298" s="211"/>
      <c r="AO298" s="211"/>
      <c r="AP298" s="211"/>
      <c r="AQ298" s="211"/>
      <c r="AR298" s="211"/>
    </row>
    <row r="299" spans="1:44" ht="12.75">
      <c r="A299" s="211"/>
      <c r="B299" s="211"/>
      <c r="C299" s="211"/>
      <c r="D299" s="211"/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  <c r="W299" s="211"/>
      <c r="X299" s="211"/>
      <c r="Y299" s="211"/>
      <c r="Z299" s="211"/>
      <c r="AA299" s="211"/>
      <c r="AB299" s="211"/>
      <c r="AC299" s="211"/>
      <c r="AD299" s="211"/>
      <c r="AE299" s="211"/>
      <c r="AF299" s="211"/>
      <c r="AG299" s="211"/>
      <c r="AH299" s="211"/>
      <c r="AI299" s="211"/>
      <c r="AJ299" s="211"/>
      <c r="AK299" s="211"/>
      <c r="AL299" s="211"/>
      <c r="AM299" s="211"/>
      <c r="AN299" s="211"/>
      <c r="AO299" s="211"/>
      <c r="AP299" s="211"/>
      <c r="AQ299" s="211"/>
      <c r="AR299" s="211"/>
    </row>
    <row r="300" spans="1:44" ht="12.75">
      <c r="A300" s="211"/>
      <c r="B300" s="211"/>
      <c r="C300" s="211"/>
      <c r="D300" s="211"/>
      <c r="E300" s="211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11"/>
      <c r="X300" s="211"/>
      <c r="Y300" s="211"/>
      <c r="Z300" s="211"/>
      <c r="AA300" s="211"/>
      <c r="AB300" s="211"/>
      <c r="AC300" s="211"/>
      <c r="AD300" s="211"/>
      <c r="AE300" s="211"/>
      <c r="AF300" s="211"/>
      <c r="AG300" s="211"/>
      <c r="AH300" s="211"/>
      <c r="AI300" s="211"/>
      <c r="AJ300" s="211"/>
      <c r="AK300" s="211"/>
      <c r="AL300" s="211"/>
      <c r="AM300" s="211"/>
      <c r="AN300" s="211"/>
      <c r="AO300" s="211"/>
      <c r="AP300" s="211"/>
      <c r="AQ300" s="211"/>
      <c r="AR300" s="211"/>
    </row>
    <row r="301" spans="1:44" ht="12.75">
      <c r="A301" s="211"/>
      <c r="B301" s="211"/>
      <c r="C301" s="211"/>
      <c r="D301" s="211"/>
      <c r="E301" s="211"/>
      <c r="F301" s="21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/>
      <c r="U301" s="211"/>
      <c r="V301" s="211"/>
      <c r="W301" s="211"/>
      <c r="X301" s="211"/>
      <c r="Y301" s="211"/>
      <c r="Z301" s="211"/>
      <c r="AA301" s="211"/>
      <c r="AB301" s="211"/>
      <c r="AC301" s="211"/>
      <c r="AD301" s="211"/>
      <c r="AE301" s="211"/>
      <c r="AF301" s="211"/>
      <c r="AG301" s="211"/>
      <c r="AH301" s="211"/>
      <c r="AI301" s="211"/>
      <c r="AJ301" s="211"/>
      <c r="AK301" s="211"/>
      <c r="AL301" s="211"/>
      <c r="AM301" s="211"/>
      <c r="AN301" s="211"/>
      <c r="AO301" s="211"/>
      <c r="AP301" s="211"/>
      <c r="AQ301" s="211"/>
      <c r="AR301" s="211"/>
    </row>
    <row r="302" spans="1:44" ht="12.75">
      <c r="A302" s="211"/>
      <c r="B302" s="211"/>
      <c r="C302" s="211"/>
      <c r="D302" s="211"/>
      <c r="E302" s="211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  <c r="W302" s="211"/>
      <c r="X302" s="211"/>
      <c r="Y302" s="211"/>
      <c r="Z302" s="211"/>
      <c r="AA302" s="211"/>
      <c r="AB302" s="211"/>
      <c r="AC302" s="211"/>
      <c r="AD302" s="211"/>
      <c r="AE302" s="211"/>
      <c r="AF302" s="211"/>
      <c r="AG302" s="211"/>
      <c r="AH302" s="211"/>
      <c r="AI302" s="211"/>
      <c r="AJ302" s="211"/>
      <c r="AK302" s="211"/>
      <c r="AL302" s="211"/>
      <c r="AM302" s="211"/>
      <c r="AN302" s="211"/>
      <c r="AO302" s="211"/>
      <c r="AP302" s="211"/>
      <c r="AQ302" s="211"/>
      <c r="AR302" s="211"/>
    </row>
    <row r="303" spans="1:44" ht="12.75">
      <c r="A303" s="211"/>
      <c r="B303" s="211"/>
      <c r="C303" s="211"/>
      <c r="D303" s="211"/>
      <c r="E303" s="211"/>
      <c r="F303" s="21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11"/>
      <c r="U303" s="211"/>
      <c r="V303" s="211"/>
      <c r="W303" s="211"/>
      <c r="X303" s="211"/>
      <c r="Y303" s="211"/>
      <c r="Z303" s="211"/>
      <c r="AA303" s="211"/>
      <c r="AB303" s="211"/>
      <c r="AC303" s="211"/>
      <c r="AD303" s="211"/>
      <c r="AE303" s="211"/>
      <c r="AF303" s="211"/>
      <c r="AG303" s="211"/>
      <c r="AH303" s="211"/>
      <c r="AI303" s="211"/>
      <c r="AJ303" s="211"/>
      <c r="AK303" s="211"/>
      <c r="AL303" s="211"/>
      <c r="AM303" s="211"/>
      <c r="AN303" s="211"/>
      <c r="AO303" s="211"/>
      <c r="AP303" s="211"/>
      <c r="AQ303" s="211"/>
      <c r="AR303" s="211"/>
    </row>
    <row r="304" spans="1:44" ht="12.75">
      <c r="A304" s="211"/>
      <c r="B304" s="211"/>
      <c r="C304" s="211"/>
      <c r="D304" s="211"/>
      <c r="E304" s="211"/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11"/>
      <c r="U304" s="211"/>
      <c r="V304" s="211"/>
      <c r="W304" s="211"/>
      <c r="X304" s="211"/>
      <c r="Y304" s="211"/>
      <c r="Z304" s="211"/>
      <c r="AA304" s="211"/>
      <c r="AB304" s="211"/>
      <c r="AC304" s="211"/>
      <c r="AD304" s="211"/>
      <c r="AE304" s="211"/>
      <c r="AF304" s="211"/>
      <c r="AG304" s="211"/>
      <c r="AH304" s="211"/>
      <c r="AI304" s="211"/>
      <c r="AJ304" s="211"/>
      <c r="AK304" s="211"/>
      <c r="AL304" s="211"/>
      <c r="AM304" s="211"/>
      <c r="AN304" s="211"/>
      <c r="AO304" s="211"/>
      <c r="AP304" s="211"/>
      <c r="AQ304" s="211"/>
      <c r="AR304" s="211"/>
    </row>
    <row r="305" spans="1:44" ht="12.75">
      <c r="A305" s="211"/>
      <c r="B305" s="211"/>
      <c r="C305" s="211"/>
      <c r="D305" s="211"/>
      <c r="E305" s="211"/>
      <c r="F305" s="211"/>
      <c r="G305" s="211"/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  <c r="R305" s="211"/>
      <c r="S305" s="211"/>
      <c r="T305" s="211"/>
      <c r="U305" s="211"/>
      <c r="V305" s="211"/>
      <c r="W305" s="211"/>
      <c r="X305" s="211"/>
      <c r="Y305" s="211"/>
      <c r="Z305" s="211"/>
      <c r="AA305" s="211"/>
      <c r="AB305" s="211"/>
      <c r="AC305" s="211"/>
      <c r="AD305" s="211"/>
      <c r="AE305" s="211"/>
      <c r="AF305" s="211"/>
      <c r="AG305" s="211"/>
      <c r="AH305" s="211"/>
      <c r="AI305" s="211"/>
      <c r="AJ305" s="211"/>
      <c r="AK305" s="211"/>
      <c r="AL305" s="211"/>
      <c r="AM305" s="211"/>
      <c r="AN305" s="211"/>
      <c r="AO305" s="211"/>
      <c r="AP305" s="211"/>
      <c r="AQ305" s="211"/>
      <c r="AR305" s="211"/>
    </row>
    <row r="306" spans="1:44" ht="12.75">
      <c r="A306" s="211"/>
      <c r="B306" s="211"/>
      <c r="C306" s="211"/>
      <c r="D306" s="211"/>
      <c r="E306" s="211"/>
      <c r="F306" s="21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  <c r="R306" s="211"/>
      <c r="S306" s="211"/>
      <c r="T306" s="211"/>
      <c r="U306" s="211"/>
      <c r="V306" s="211"/>
      <c r="W306" s="211"/>
      <c r="X306" s="211"/>
      <c r="Y306" s="211"/>
      <c r="Z306" s="211"/>
      <c r="AA306" s="211"/>
      <c r="AB306" s="211"/>
      <c r="AC306" s="211"/>
      <c r="AD306" s="211"/>
      <c r="AE306" s="211"/>
      <c r="AF306" s="211"/>
      <c r="AG306" s="211"/>
      <c r="AH306" s="211"/>
      <c r="AI306" s="211"/>
      <c r="AJ306" s="211"/>
      <c r="AK306" s="211"/>
      <c r="AL306" s="211"/>
      <c r="AM306" s="211"/>
      <c r="AN306" s="211"/>
      <c r="AO306" s="211"/>
      <c r="AP306" s="211"/>
      <c r="AQ306" s="211"/>
      <c r="AR306" s="211"/>
    </row>
    <row r="307" spans="1:44" ht="12.75">
      <c r="A307" s="211"/>
      <c r="B307" s="211"/>
      <c r="C307" s="211"/>
      <c r="D307" s="211"/>
      <c r="E307" s="211"/>
      <c r="F307" s="21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  <c r="Z307" s="211"/>
      <c r="AA307" s="211"/>
      <c r="AB307" s="211"/>
      <c r="AC307" s="211"/>
      <c r="AD307" s="211"/>
      <c r="AE307" s="211"/>
      <c r="AF307" s="211"/>
      <c r="AG307" s="211"/>
      <c r="AH307" s="211"/>
      <c r="AI307" s="211"/>
      <c r="AJ307" s="211"/>
      <c r="AK307" s="211"/>
      <c r="AL307" s="211"/>
      <c r="AM307" s="211"/>
      <c r="AN307" s="211"/>
      <c r="AO307" s="211"/>
      <c r="AP307" s="211"/>
      <c r="AQ307" s="211"/>
      <c r="AR307" s="211"/>
    </row>
    <row r="308" spans="1:44" ht="12.75">
      <c r="A308" s="211"/>
      <c r="B308" s="211"/>
      <c r="C308" s="211"/>
      <c r="D308" s="211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211"/>
      <c r="Z308" s="211"/>
      <c r="AA308" s="211"/>
      <c r="AB308" s="211"/>
      <c r="AC308" s="211"/>
      <c r="AD308" s="211"/>
      <c r="AE308" s="211"/>
      <c r="AF308" s="211"/>
      <c r="AG308" s="211"/>
      <c r="AH308" s="211"/>
      <c r="AI308" s="211"/>
      <c r="AJ308" s="211"/>
      <c r="AK308" s="211"/>
      <c r="AL308" s="211"/>
      <c r="AM308" s="211"/>
      <c r="AN308" s="211"/>
      <c r="AO308" s="211"/>
      <c r="AP308" s="211"/>
      <c r="AQ308" s="211"/>
      <c r="AR308" s="211"/>
    </row>
    <row r="309" spans="1:44" ht="12.75">
      <c r="A309" s="211"/>
      <c r="B309" s="211"/>
      <c r="C309" s="211"/>
      <c r="D309" s="211"/>
      <c r="E309" s="211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/>
      <c r="Y309" s="211"/>
      <c r="Z309" s="211"/>
      <c r="AA309" s="211"/>
      <c r="AB309" s="211"/>
      <c r="AC309" s="211"/>
      <c r="AD309" s="211"/>
      <c r="AE309" s="211"/>
      <c r="AF309" s="211"/>
      <c r="AG309" s="211"/>
      <c r="AH309" s="211"/>
      <c r="AI309" s="211"/>
      <c r="AJ309" s="211"/>
      <c r="AK309" s="211"/>
      <c r="AL309" s="211"/>
      <c r="AM309" s="211"/>
      <c r="AN309" s="211"/>
      <c r="AO309" s="211"/>
      <c r="AP309" s="211"/>
      <c r="AQ309" s="211"/>
      <c r="AR309" s="211"/>
    </row>
    <row r="310" spans="1:44" ht="12.75">
      <c r="A310" s="211"/>
      <c r="B310" s="211"/>
      <c r="C310" s="211"/>
      <c r="D310" s="211"/>
      <c r="E310" s="211"/>
      <c r="F310" s="21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11"/>
      <c r="U310" s="211"/>
      <c r="V310" s="211"/>
      <c r="W310" s="211"/>
      <c r="X310" s="211"/>
      <c r="Y310" s="211"/>
      <c r="Z310" s="211"/>
      <c r="AA310" s="211"/>
      <c r="AB310" s="211"/>
      <c r="AC310" s="211"/>
      <c r="AD310" s="211"/>
      <c r="AE310" s="211"/>
      <c r="AF310" s="211"/>
      <c r="AG310" s="211"/>
      <c r="AH310" s="211"/>
      <c r="AI310" s="211"/>
      <c r="AJ310" s="211"/>
      <c r="AK310" s="211"/>
      <c r="AL310" s="211"/>
      <c r="AM310" s="211"/>
      <c r="AN310" s="211"/>
      <c r="AO310" s="211"/>
      <c r="AP310" s="211"/>
      <c r="AQ310" s="211"/>
      <c r="AR310" s="211"/>
    </row>
    <row r="311" spans="1:44" ht="12.75">
      <c r="A311" s="211"/>
      <c r="B311" s="211"/>
      <c r="C311" s="211"/>
      <c r="D311" s="211"/>
      <c r="E311" s="211"/>
      <c r="F311" s="21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  <c r="U311" s="211"/>
      <c r="V311" s="211"/>
      <c r="W311" s="211"/>
      <c r="X311" s="211"/>
      <c r="Y311" s="211"/>
      <c r="Z311" s="211"/>
      <c r="AA311" s="211"/>
      <c r="AB311" s="211"/>
      <c r="AC311" s="211"/>
      <c r="AD311" s="211"/>
      <c r="AE311" s="211"/>
      <c r="AF311" s="211"/>
      <c r="AG311" s="211"/>
      <c r="AH311" s="211"/>
      <c r="AI311" s="211"/>
      <c r="AJ311" s="211"/>
      <c r="AK311" s="211"/>
      <c r="AL311" s="211"/>
      <c r="AM311" s="211"/>
      <c r="AN311" s="211"/>
      <c r="AO311" s="211"/>
      <c r="AP311" s="211"/>
      <c r="AQ311" s="211"/>
      <c r="AR311" s="211"/>
    </row>
    <row r="312" spans="1:44" ht="12.75">
      <c r="A312" s="211"/>
      <c r="B312" s="211"/>
      <c r="C312" s="211"/>
      <c r="D312" s="211"/>
      <c r="E312" s="211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211"/>
      <c r="Z312" s="211"/>
      <c r="AA312" s="211"/>
      <c r="AB312" s="211"/>
      <c r="AC312" s="211"/>
      <c r="AD312" s="211"/>
      <c r="AE312" s="211"/>
      <c r="AF312" s="211"/>
      <c r="AG312" s="211"/>
      <c r="AH312" s="211"/>
      <c r="AI312" s="211"/>
      <c r="AJ312" s="211"/>
      <c r="AK312" s="211"/>
      <c r="AL312" s="211"/>
      <c r="AM312" s="211"/>
      <c r="AN312" s="211"/>
      <c r="AO312" s="211"/>
      <c r="AP312" s="211"/>
      <c r="AQ312" s="211"/>
      <c r="AR312" s="211"/>
    </row>
    <row r="313" spans="1:44" ht="12.75">
      <c r="A313" s="211"/>
      <c r="B313" s="211"/>
      <c r="C313" s="211"/>
      <c r="D313" s="211"/>
      <c r="E313" s="211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211"/>
      <c r="Z313" s="211"/>
      <c r="AA313" s="211"/>
      <c r="AB313" s="211"/>
      <c r="AC313" s="211"/>
      <c r="AD313" s="211"/>
      <c r="AE313" s="211"/>
      <c r="AF313" s="211"/>
      <c r="AG313" s="211"/>
      <c r="AH313" s="211"/>
      <c r="AI313" s="211"/>
      <c r="AJ313" s="211"/>
      <c r="AK313" s="211"/>
      <c r="AL313" s="211"/>
      <c r="AM313" s="211"/>
      <c r="AN313" s="211"/>
      <c r="AO313" s="211"/>
      <c r="AP313" s="211"/>
      <c r="AQ313" s="211"/>
      <c r="AR313" s="211"/>
    </row>
    <row r="314" spans="1:44" ht="12.75">
      <c r="A314" s="211"/>
      <c r="B314" s="211"/>
      <c r="C314" s="211"/>
      <c r="D314" s="211"/>
      <c r="E314" s="211"/>
      <c r="F314" s="211"/>
      <c r="G314" s="211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  <c r="R314" s="211"/>
      <c r="S314" s="211"/>
      <c r="T314" s="211"/>
      <c r="U314" s="211"/>
      <c r="V314" s="211"/>
      <c r="W314" s="211"/>
      <c r="X314" s="211"/>
      <c r="Y314" s="211"/>
      <c r="Z314" s="211"/>
      <c r="AA314" s="211"/>
      <c r="AB314" s="211"/>
      <c r="AC314" s="211"/>
      <c r="AD314" s="211"/>
      <c r="AE314" s="211"/>
      <c r="AF314" s="211"/>
      <c r="AG314" s="211"/>
      <c r="AH314" s="211"/>
      <c r="AI314" s="211"/>
      <c r="AJ314" s="211"/>
      <c r="AK314" s="211"/>
      <c r="AL314" s="211"/>
      <c r="AM314" s="211"/>
      <c r="AN314" s="211"/>
      <c r="AO314" s="211"/>
      <c r="AP314" s="211"/>
      <c r="AQ314" s="211"/>
      <c r="AR314" s="211"/>
    </row>
    <row r="315" spans="1:44" ht="12.75">
      <c r="A315" s="211"/>
      <c r="B315" s="211"/>
      <c r="C315" s="211"/>
      <c r="D315" s="211"/>
      <c r="E315" s="211"/>
      <c r="F315" s="211"/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  <c r="R315" s="211"/>
      <c r="S315" s="211"/>
      <c r="T315" s="211"/>
      <c r="U315" s="211"/>
      <c r="V315" s="211"/>
      <c r="W315" s="211"/>
      <c r="X315" s="211"/>
      <c r="Y315" s="211"/>
      <c r="Z315" s="211"/>
      <c r="AA315" s="211"/>
      <c r="AB315" s="211"/>
      <c r="AC315" s="211"/>
      <c r="AD315" s="211"/>
      <c r="AE315" s="211"/>
      <c r="AF315" s="211"/>
      <c r="AG315" s="211"/>
      <c r="AH315" s="211"/>
      <c r="AI315" s="211"/>
      <c r="AJ315" s="211"/>
      <c r="AK315" s="211"/>
      <c r="AL315" s="211"/>
      <c r="AM315" s="211"/>
      <c r="AN315" s="211"/>
      <c r="AO315" s="211"/>
      <c r="AP315" s="211"/>
      <c r="AQ315" s="211"/>
      <c r="AR315" s="211"/>
    </row>
    <row r="316" spans="1:44" ht="12.75">
      <c r="A316" s="211"/>
      <c r="B316" s="211"/>
      <c r="C316" s="211"/>
      <c r="D316" s="211"/>
      <c r="E316" s="211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</row>
    <row r="317" spans="1:44" ht="12.75">
      <c r="A317" s="211"/>
      <c r="B317" s="211"/>
      <c r="C317" s="211"/>
      <c r="D317" s="211"/>
      <c r="E317" s="211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211"/>
      <c r="Z317" s="211"/>
      <c r="AA317" s="211"/>
      <c r="AB317" s="211"/>
      <c r="AC317" s="211"/>
      <c r="AD317" s="211"/>
      <c r="AE317" s="211"/>
      <c r="AF317" s="211"/>
      <c r="AG317" s="211"/>
      <c r="AH317" s="211"/>
      <c r="AI317" s="211"/>
      <c r="AJ317" s="211"/>
      <c r="AK317" s="211"/>
      <c r="AL317" s="211"/>
      <c r="AM317" s="211"/>
      <c r="AN317" s="211"/>
      <c r="AO317" s="211"/>
      <c r="AP317" s="211"/>
      <c r="AQ317" s="211"/>
      <c r="AR317" s="211"/>
    </row>
    <row r="318" spans="1:44" ht="12.75">
      <c r="A318" s="211"/>
      <c r="B318" s="211"/>
      <c r="C318" s="211"/>
      <c r="D318" s="211"/>
      <c r="E318" s="211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211"/>
      <c r="Z318" s="211"/>
      <c r="AA318" s="211"/>
      <c r="AB318" s="211"/>
      <c r="AC318" s="211"/>
      <c r="AD318" s="211"/>
      <c r="AE318" s="211"/>
      <c r="AF318" s="211"/>
      <c r="AG318" s="211"/>
      <c r="AH318" s="211"/>
      <c r="AI318" s="211"/>
      <c r="AJ318" s="211"/>
      <c r="AK318" s="211"/>
      <c r="AL318" s="211"/>
      <c r="AM318" s="211"/>
      <c r="AN318" s="211"/>
      <c r="AO318" s="211"/>
      <c r="AP318" s="211"/>
      <c r="AQ318" s="211"/>
      <c r="AR318" s="211"/>
    </row>
    <row r="319" spans="1:44" ht="12.75">
      <c r="A319" s="211"/>
      <c r="B319" s="211"/>
      <c r="C319" s="211"/>
      <c r="D319" s="211"/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  <c r="U319" s="211"/>
      <c r="V319" s="211"/>
      <c r="W319" s="211"/>
      <c r="X319" s="211"/>
      <c r="Y319" s="211"/>
      <c r="Z319" s="211"/>
      <c r="AA319" s="211"/>
      <c r="AB319" s="211"/>
      <c r="AC319" s="211"/>
      <c r="AD319" s="211"/>
      <c r="AE319" s="211"/>
      <c r="AF319" s="211"/>
      <c r="AG319" s="211"/>
      <c r="AH319" s="211"/>
      <c r="AI319" s="211"/>
      <c r="AJ319" s="211"/>
      <c r="AK319" s="211"/>
      <c r="AL319" s="211"/>
      <c r="AM319" s="211"/>
      <c r="AN319" s="211"/>
      <c r="AO319" s="211"/>
      <c r="AP319" s="211"/>
      <c r="AQ319" s="211"/>
      <c r="AR319" s="211"/>
    </row>
    <row r="320" spans="1:44" ht="12.75">
      <c r="A320" s="211"/>
      <c r="B320" s="211"/>
      <c r="C320" s="211"/>
      <c r="D320" s="211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  <c r="U320" s="211"/>
      <c r="V320" s="211"/>
      <c r="W320" s="211"/>
      <c r="X320" s="211"/>
      <c r="Y320" s="211"/>
      <c r="Z320" s="211"/>
      <c r="AA320" s="211"/>
      <c r="AB320" s="211"/>
      <c r="AC320" s="211"/>
      <c r="AD320" s="211"/>
      <c r="AE320" s="211"/>
      <c r="AF320" s="211"/>
      <c r="AG320" s="211"/>
      <c r="AH320" s="211"/>
      <c r="AI320" s="211"/>
      <c r="AJ320" s="211"/>
      <c r="AK320" s="211"/>
      <c r="AL320" s="211"/>
      <c r="AM320" s="211"/>
      <c r="AN320" s="211"/>
      <c r="AO320" s="211"/>
      <c r="AP320" s="211"/>
      <c r="AQ320" s="211"/>
      <c r="AR320" s="211"/>
    </row>
    <row r="321" spans="1:44" ht="12.75">
      <c r="A321" s="211"/>
      <c r="B321" s="211"/>
      <c r="C321" s="211"/>
      <c r="D321" s="211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1"/>
      <c r="U321" s="211"/>
      <c r="V321" s="211"/>
      <c r="W321" s="211"/>
      <c r="X321" s="211"/>
      <c r="Y321" s="211"/>
      <c r="Z321" s="211"/>
      <c r="AA321" s="211"/>
      <c r="AB321" s="211"/>
      <c r="AC321" s="211"/>
      <c r="AD321" s="211"/>
      <c r="AE321" s="211"/>
      <c r="AF321" s="211"/>
      <c r="AG321" s="211"/>
      <c r="AH321" s="211"/>
      <c r="AI321" s="211"/>
      <c r="AJ321" s="211"/>
      <c r="AK321" s="211"/>
      <c r="AL321" s="211"/>
      <c r="AM321" s="211"/>
      <c r="AN321" s="211"/>
      <c r="AO321" s="211"/>
      <c r="AP321" s="211"/>
      <c r="AQ321" s="211"/>
      <c r="AR321" s="211"/>
    </row>
    <row r="322" spans="1:44" ht="12.75">
      <c r="A322" s="211"/>
      <c r="B322" s="211"/>
      <c r="C322" s="211"/>
      <c r="D322" s="211"/>
      <c r="E322" s="211"/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  <c r="AC322" s="211"/>
      <c r="AD322" s="211"/>
      <c r="AE322" s="211"/>
      <c r="AF322" s="211"/>
      <c r="AG322" s="211"/>
      <c r="AH322" s="211"/>
      <c r="AI322" s="211"/>
      <c r="AJ322" s="211"/>
      <c r="AK322" s="211"/>
      <c r="AL322" s="211"/>
      <c r="AM322" s="211"/>
      <c r="AN322" s="211"/>
      <c r="AO322" s="211"/>
      <c r="AP322" s="211"/>
      <c r="AQ322" s="211"/>
      <c r="AR322" s="211"/>
    </row>
    <row r="323" spans="1:44" ht="12.75">
      <c r="A323" s="211"/>
      <c r="B323" s="211"/>
      <c r="C323" s="211"/>
      <c r="D323" s="211"/>
      <c r="E323" s="211"/>
      <c r="F323" s="211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  <c r="AC323" s="211"/>
      <c r="AD323" s="211"/>
      <c r="AE323" s="211"/>
      <c r="AF323" s="211"/>
      <c r="AG323" s="211"/>
      <c r="AH323" s="211"/>
      <c r="AI323" s="211"/>
      <c r="AJ323" s="211"/>
      <c r="AK323" s="211"/>
      <c r="AL323" s="211"/>
      <c r="AM323" s="211"/>
      <c r="AN323" s="211"/>
      <c r="AO323" s="211"/>
      <c r="AP323" s="211"/>
      <c r="AQ323" s="211"/>
      <c r="AR323" s="211"/>
    </row>
    <row r="324" spans="1:44" ht="12.75">
      <c r="A324" s="211"/>
      <c r="B324" s="211"/>
      <c r="C324" s="211"/>
      <c r="D324" s="211"/>
      <c r="E324" s="211"/>
      <c r="F324" s="211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  <c r="T324" s="211"/>
      <c r="U324" s="211"/>
      <c r="V324" s="211"/>
      <c r="W324" s="211"/>
      <c r="X324" s="211"/>
      <c r="Y324" s="211"/>
      <c r="Z324" s="211"/>
      <c r="AA324" s="211"/>
      <c r="AB324" s="211"/>
      <c r="AC324" s="211"/>
      <c r="AD324" s="211"/>
      <c r="AE324" s="211"/>
      <c r="AF324" s="211"/>
      <c r="AG324" s="211"/>
      <c r="AH324" s="211"/>
      <c r="AI324" s="211"/>
      <c r="AJ324" s="211"/>
      <c r="AK324" s="211"/>
      <c r="AL324" s="211"/>
      <c r="AM324" s="211"/>
      <c r="AN324" s="211"/>
      <c r="AO324" s="211"/>
      <c r="AP324" s="211"/>
      <c r="AQ324" s="211"/>
      <c r="AR324" s="211"/>
    </row>
    <row r="325" spans="1:44" ht="12.75">
      <c r="A325" s="211"/>
      <c r="B325" s="211"/>
      <c r="C325" s="211"/>
      <c r="D325" s="211"/>
      <c r="E325" s="211"/>
      <c r="F325" s="21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11"/>
      <c r="U325" s="211"/>
      <c r="V325" s="211"/>
      <c r="W325" s="211"/>
      <c r="X325" s="211"/>
      <c r="Y325" s="211"/>
      <c r="Z325" s="211"/>
      <c r="AA325" s="211"/>
      <c r="AB325" s="211"/>
      <c r="AC325" s="211"/>
      <c r="AD325" s="211"/>
      <c r="AE325" s="211"/>
      <c r="AF325" s="211"/>
      <c r="AG325" s="211"/>
      <c r="AH325" s="211"/>
      <c r="AI325" s="211"/>
      <c r="AJ325" s="211"/>
      <c r="AK325" s="211"/>
      <c r="AL325" s="211"/>
      <c r="AM325" s="211"/>
      <c r="AN325" s="211"/>
      <c r="AO325" s="211"/>
      <c r="AP325" s="211"/>
      <c r="AQ325" s="211"/>
      <c r="AR325" s="211"/>
    </row>
    <row r="326" spans="1:44" ht="12.75">
      <c r="A326" s="211"/>
      <c r="B326" s="211"/>
      <c r="C326" s="211"/>
      <c r="D326" s="211"/>
      <c r="E326" s="211"/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  <c r="W326" s="211"/>
      <c r="X326" s="211"/>
      <c r="Y326" s="211"/>
      <c r="Z326" s="211"/>
      <c r="AA326" s="211"/>
      <c r="AB326" s="211"/>
      <c r="AC326" s="211"/>
      <c r="AD326" s="211"/>
      <c r="AE326" s="211"/>
      <c r="AF326" s="211"/>
      <c r="AG326" s="211"/>
      <c r="AH326" s="211"/>
      <c r="AI326" s="211"/>
      <c r="AJ326" s="211"/>
      <c r="AK326" s="211"/>
      <c r="AL326" s="211"/>
      <c r="AM326" s="211"/>
      <c r="AN326" s="211"/>
      <c r="AO326" s="211"/>
      <c r="AP326" s="211"/>
      <c r="AQ326" s="211"/>
      <c r="AR326" s="211"/>
    </row>
    <row r="327" spans="1:44" ht="12.75">
      <c r="A327" s="211"/>
      <c r="B327" s="211"/>
      <c r="C327" s="211"/>
      <c r="D327" s="211"/>
      <c r="E327" s="211"/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  <c r="U327" s="211"/>
      <c r="V327" s="211"/>
      <c r="W327" s="211"/>
      <c r="X327" s="211"/>
      <c r="Y327" s="211"/>
      <c r="Z327" s="211"/>
      <c r="AA327" s="211"/>
      <c r="AB327" s="211"/>
      <c r="AC327" s="211"/>
      <c r="AD327" s="211"/>
      <c r="AE327" s="211"/>
      <c r="AF327" s="211"/>
      <c r="AG327" s="211"/>
      <c r="AH327" s="211"/>
      <c r="AI327" s="211"/>
      <c r="AJ327" s="211"/>
      <c r="AK327" s="211"/>
      <c r="AL327" s="211"/>
      <c r="AM327" s="211"/>
      <c r="AN327" s="211"/>
      <c r="AO327" s="211"/>
      <c r="AP327" s="211"/>
      <c r="AQ327" s="211"/>
      <c r="AR327" s="211"/>
    </row>
    <row r="328" spans="1:44" ht="12.75">
      <c r="A328" s="211"/>
      <c r="B328" s="211"/>
      <c r="C328" s="211"/>
      <c r="D328" s="211"/>
      <c r="E328" s="211"/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11"/>
      <c r="Z328" s="211"/>
      <c r="AA328" s="211"/>
      <c r="AB328" s="211"/>
      <c r="AC328" s="211"/>
      <c r="AD328" s="211"/>
      <c r="AE328" s="211"/>
      <c r="AF328" s="211"/>
      <c r="AG328" s="211"/>
      <c r="AH328" s="211"/>
      <c r="AI328" s="211"/>
      <c r="AJ328" s="211"/>
      <c r="AK328" s="211"/>
      <c r="AL328" s="211"/>
      <c r="AM328" s="211"/>
      <c r="AN328" s="211"/>
      <c r="AO328" s="211"/>
      <c r="AP328" s="211"/>
      <c r="AQ328" s="211"/>
      <c r="AR328" s="211"/>
    </row>
    <row r="329" spans="1:44" ht="12.75">
      <c r="A329" s="211"/>
      <c r="B329" s="211"/>
      <c r="C329" s="211"/>
      <c r="D329" s="211"/>
      <c r="E329" s="211"/>
      <c r="F329" s="211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  <c r="R329" s="211"/>
      <c r="S329" s="211"/>
      <c r="T329" s="211"/>
      <c r="U329" s="211"/>
      <c r="V329" s="211"/>
      <c r="W329" s="211"/>
      <c r="X329" s="211"/>
      <c r="Y329" s="211"/>
      <c r="Z329" s="211"/>
      <c r="AA329" s="211"/>
      <c r="AB329" s="211"/>
      <c r="AC329" s="211"/>
      <c r="AD329" s="211"/>
      <c r="AE329" s="211"/>
      <c r="AF329" s="211"/>
      <c r="AG329" s="211"/>
      <c r="AH329" s="211"/>
      <c r="AI329" s="211"/>
      <c r="AJ329" s="211"/>
      <c r="AK329" s="211"/>
      <c r="AL329" s="211"/>
      <c r="AM329" s="211"/>
      <c r="AN329" s="211"/>
      <c r="AO329" s="211"/>
      <c r="AP329" s="211"/>
      <c r="AQ329" s="211"/>
      <c r="AR329" s="211"/>
    </row>
    <row r="330" spans="1:44" ht="12.75">
      <c r="A330" s="211"/>
      <c r="B330" s="211"/>
      <c r="C330" s="211"/>
      <c r="D330" s="211"/>
      <c r="E330" s="211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  <c r="W330" s="211"/>
      <c r="X330" s="211"/>
      <c r="Y330" s="211"/>
      <c r="Z330" s="211"/>
      <c r="AA330" s="211"/>
      <c r="AB330" s="211"/>
      <c r="AC330" s="211"/>
      <c r="AD330" s="211"/>
      <c r="AE330" s="211"/>
      <c r="AF330" s="211"/>
      <c r="AG330" s="211"/>
      <c r="AH330" s="211"/>
      <c r="AI330" s="211"/>
      <c r="AJ330" s="211"/>
      <c r="AK330" s="211"/>
      <c r="AL330" s="211"/>
      <c r="AM330" s="211"/>
      <c r="AN330" s="211"/>
      <c r="AO330" s="211"/>
      <c r="AP330" s="211"/>
      <c r="AQ330" s="211"/>
      <c r="AR330" s="211"/>
    </row>
    <row r="331" spans="1:44" ht="12.75">
      <c r="A331" s="211"/>
      <c r="B331" s="211"/>
      <c r="C331" s="211"/>
      <c r="D331" s="211"/>
      <c r="E331" s="211"/>
      <c r="F331" s="21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  <c r="U331" s="211"/>
      <c r="V331" s="211"/>
      <c r="W331" s="211"/>
      <c r="X331" s="211"/>
      <c r="Y331" s="211"/>
      <c r="Z331" s="211"/>
      <c r="AA331" s="211"/>
      <c r="AB331" s="211"/>
      <c r="AC331" s="211"/>
      <c r="AD331" s="211"/>
      <c r="AE331" s="211"/>
      <c r="AF331" s="211"/>
      <c r="AG331" s="211"/>
      <c r="AH331" s="211"/>
      <c r="AI331" s="211"/>
      <c r="AJ331" s="211"/>
      <c r="AK331" s="211"/>
      <c r="AL331" s="211"/>
      <c r="AM331" s="211"/>
      <c r="AN331" s="211"/>
      <c r="AO331" s="211"/>
      <c r="AP331" s="211"/>
      <c r="AQ331" s="211"/>
      <c r="AR331" s="211"/>
    </row>
    <row r="332" spans="1:44" ht="12.75">
      <c r="A332" s="211"/>
      <c r="B332" s="211"/>
      <c r="C332" s="211"/>
      <c r="D332" s="211"/>
      <c r="E332" s="211"/>
      <c r="F332" s="21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  <c r="U332" s="211"/>
      <c r="V332" s="211"/>
      <c r="W332" s="211"/>
      <c r="X332" s="211"/>
      <c r="Y332" s="211"/>
      <c r="Z332" s="211"/>
      <c r="AA332" s="211"/>
      <c r="AB332" s="211"/>
      <c r="AC332" s="211"/>
      <c r="AD332" s="211"/>
      <c r="AE332" s="211"/>
      <c r="AF332" s="211"/>
      <c r="AG332" s="211"/>
      <c r="AH332" s="211"/>
      <c r="AI332" s="211"/>
      <c r="AJ332" s="211"/>
      <c r="AK332" s="211"/>
      <c r="AL332" s="211"/>
      <c r="AM332" s="211"/>
      <c r="AN332" s="211"/>
      <c r="AO332" s="211"/>
      <c r="AP332" s="211"/>
      <c r="AQ332" s="211"/>
      <c r="AR332" s="211"/>
    </row>
    <row r="333" spans="1:44" ht="12.75">
      <c r="A333" s="211"/>
      <c r="B333" s="211"/>
      <c r="C333" s="211"/>
      <c r="D333" s="211"/>
      <c r="E333" s="211"/>
      <c r="F333" s="21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  <c r="U333" s="211"/>
      <c r="V333" s="211"/>
      <c r="W333" s="211"/>
      <c r="X333" s="211"/>
      <c r="Y333" s="211"/>
      <c r="Z333" s="211"/>
      <c r="AA333" s="211"/>
      <c r="AB333" s="211"/>
      <c r="AC333" s="211"/>
      <c r="AD333" s="211"/>
      <c r="AE333" s="211"/>
      <c r="AF333" s="211"/>
      <c r="AG333" s="211"/>
      <c r="AH333" s="211"/>
      <c r="AI333" s="211"/>
      <c r="AJ333" s="211"/>
      <c r="AK333" s="211"/>
      <c r="AL333" s="211"/>
      <c r="AM333" s="211"/>
      <c r="AN333" s="211"/>
      <c r="AO333" s="211"/>
      <c r="AP333" s="211"/>
      <c r="AQ333" s="211"/>
      <c r="AR333" s="211"/>
    </row>
    <row r="334" spans="1:44" ht="12.75">
      <c r="A334" s="211"/>
      <c r="B334" s="211"/>
      <c r="C334" s="211"/>
      <c r="D334" s="211"/>
      <c r="E334" s="211"/>
      <c r="F334" s="21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/>
      <c r="Y334" s="211"/>
      <c r="Z334" s="211"/>
      <c r="AA334" s="211"/>
      <c r="AB334" s="211"/>
      <c r="AC334" s="211"/>
      <c r="AD334" s="211"/>
      <c r="AE334" s="211"/>
      <c r="AF334" s="211"/>
      <c r="AG334" s="211"/>
      <c r="AH334" s="211"/>
      <c r="AI334" s="211"/>
      <c r="AJ334" s="211"/>
      <c r="AK334" s="211"/>
      <c r="AL334" s="211"/>
      <c r="AM334" s="211"/>
      <c r="AN334" s="211"/>
      <c r="AO334" s="211"/>
      <c r="AP334" s="211"/>
      <c r="AQ334" s="211"/>
      <c r="AR334" s="211"/>
    </row>
    <row r="335" spans="1:44" ht="12.75">
      <c r="A335" s="211"/>
      <c r="B335" s="211"/>
      <c r="C335" s="211"/>
      <c r="D335" s="211"/>
      <c r="E335" s="211"/>
      <c r="F335" s="211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1"/>
      <c r="U335" s="211"/>
      <c r="V335" s="211"/>
      <c r="W335" s="211"/>
      <c r="X335" s="211"/>
      <c r="Y335" s="211"/>
      <c r="Z335" s="211"/>
      <c r="AA335" s="211"/>
      <c r="AB335" s="211"/>
      <c r="AC335" s="211"/>
      <c r="AD335" s="211"/>
      <c r="AE335" s="211"/>
      <c r="AF335" s="211"/>
      <c r="AG335" s="211"/>
      <c r="AH335" s="211"/>
      <c r="AI335" s="211"/>
      <c r="AJ335" s="211"/>
      <c r="AK335" s="211"/>
      <c r="AL335" s="211"/>
      <c r="AM335" s="211"/>
      <c r="AN335" s="211"/>
      <c r="AO335" s="211"/>
      <c r="AP335" s="211"/>
      <c r="AQ335" s="211"/>
      <c r="AR335" s="211"/>
    </row>
    <row r="336" spans="1:44" ht="12.75">
      <c r="A336" s="211"/>
      <c r="B336" s="211"/>
      <c r="C336" s="211"/>
      <c r="D336" s="211"/>
      <c r="E336" s="211"/>
      <c r="F336" s="21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  <c r="U336" s="211"/>
      <c r="V336" s="211"/>
      <c r="W336" s="211"/>
      <c r="X336" s="211"/>
      <c r="Y336" s="211"/>
      <c r="Z336" s="211"/>
      <c r="AA336" s="211"/>
      <c r="AB336" s="211"/>
      <c r="AC336" s="211"/>
      <c r="AD336" s="211"/>
      <c r="AE336" s="211"/>
      <c r="AF336" s="211"/>
      <c r="AG336" s="211"/>
      <c r="AH336" s="211"/>
      <c r="AI336" s="211"/>
      <c r="AJ336" s="211"/>
      <c r="AK336" s="211"/>
      <c r="AL336" s="211"/>
      <c r="AM336" s="211"/>
      <c r="AN336" s="211"/>
      <c r="AO336" s="211"/>
      <c r="AP336" s="211"/>
      <c r="AQ336" s="211"/>
      <c r="AR336" s="211"/>
    </row>
    <row r="337" spans="1:44" ht="12.75">
      <c r="A337" s="211"/>
      <c r="B337" s="211"/>
      <c r="C337" s="211"/>
      <c r="D337" s="211"/>
      <c r="E337" s="211"/>
      <c r="F337" s="21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  <c r="AC337" s="211"/>
      <c r="AD337" s="211"/>
      <c r="AE337" s="211"/>
      <c r="AF337" s="211"/>
      <c r="AG337" s="211"/>
      <c r="AH337" s="211"/>
      <c r="AI337" s="211"/>
      <c r="AJ337" s="211"/>
      <c r="AK337" s="211"/>
      <c r="AL337" s="211"/>
      <c r="AM337" s="211"/>
      <c r="AN337" s="211"/>
      <c r="AO337" s="211"/>
      <c r="AP337" s="211"/>
      <c r="AQ337" s="211"/>
      <c r="AR337" s="211"/>
    </row>
    <row r="338" spans="1:44" ht="12.75">
      <c r="A338" s="211"/>
      <c r="B338" s="211"/>
      <c r="C338" s="211"/>
      <c r="D338" s="211"/>
      <c r="E338" s="211"/>
      <c r="F338" s="211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  <c r="AC338" s="211"/>
      <c r="AD338" s="211"/>
      <c r="AE338" s="211"/>
      <c r="AF338" s="211"/>
      <c r="AG338" s="211"/>
      <c r="AH338" s="211"/>
      <c r="AI338" s="211"/>
      <c r="AJ338" s="211"/>
      <c r="AK338" s="211"/>
      <c r="AL338" s="211"/>
      <c r="AM338" s="211"/>
      <c r="AN338" s="211"/>
      <c r="AO338" s="211"/>
      <c r="AP338" s="211"/>
      <c r="AQ338" s="211"/>
      <c r="AR338" s="211"/>
    </row>
    <row r="339" spans="1:44" ht="12.75">
      <c r="A339" s="211"/>
      <c r="B339" s="211"/>
      <c r="C339" s="211"/>
      <c r="D339" s="211"/>
      <c r="E339" s="211"/>
      <c r="F339" s="211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1"/>
      <c r="W339" s="211"/>
      <c r="X339" s="211"/>
      <c r="Y339" s="211"/>
      <c r="Z339" s="211"/>
      <c r="AA339" s="211"/>
      <c r="AB339" s="211"/>
      <c r="AC339" s="211"/>
      <c r="AD339" s="211"/>
      <c r="AE339" s="211"/>
      <c r="AF339" s="211"/>
      <c r="AG339" s="211"/>
      <c r="AH339" s="211"/>
      <c r="AI339" s="211"/>
      <c r="AJ339" s="211"/>
      <c r="AK339" s="211"/>
      <c r="AL339" s="211"/>
      <c r="AM339" s="211"/>
      <c r="AN339" s="211"/>
      <c r="AO339" s="211"/>
      <c r="AP339" s="211"/>
      <c r="AQ339" s="211"/>
      <c r="AR339" s="211"/>
    </row>
    <row r="340" spans="1:44" ht="12.75">
      <c r="A340" s="211"/>
      <c r="B340" s="211"/>
      <c r="C340" s="211"/>
      <c r="D340" s="211"/>
      <c r="E340" s="211"/>
      <c r="F340" s="211"/>
      <c r="G340" s="211"/>
      <c r="H340" s="211"/>
      <c r="I340" s="211"/>
      <c r="J340" s="211"/>
      <c r="K340" s="211"/>
      <c r="L340" s="211"/>
      <c r="M340" s="211"/>
      <c r="N340" s="211"/>
      <c r="O340" s="211"/>
      <c r="P340" s="211"/>
      <c r="Q340" s="211"/>
      <c r="R340" s="211"/>
      <c r="S340" s="211"/>
      <c r="T340" s="211"/>
      <c r="U340" s="211"/>
      <c r="V340" s="211"/>
      <c r="W340" s="211"/>
      <c r="X340" s="211"/>
      <c r="Y340" s="211"/>
      <c r="Z340" s="211"/>
      <c r="AA340" s="211"/>
      <c r="AB340" s="211"/>
      <c r="AC340" s="211"/>
      <c r="AD340" s="211"/>
      <c r="AE340" s="211"/>
      <c r="AF340" s="211"/>
      <c r="AG340" s="211"/>
      <c r="AH340" s="211"/>
      <c r="AI340" s="211"/>
      <c r="AJ340" s="211"/>
      <c r="AK340" s="211"/>
      <c r="AL340" s="211"/>
      <c r="AM340" s="211"/>
      <c r="AN340" s="211"/>
      <c r="AO340" s="211"/>
      <c r="AP340" s="211"/>
      <c r="AQ340" s="211"/>
      <c r="AR340" s="211"/>
    </row>
    <row r="341" spans="1:44" ht="12.75">
      <c r="A341" s="211"/>
      <c r="B341" s="211"/>
      <c r="C341" s="211"/>
      <c r="D341" s="211"/>
      <c r="E341" s="211"/>
      <c r="F341" s="211"/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/>
      <c r="S341" s="211"/>
      <c r="T341" s="211"/>
      <c r="U341" s="211"/>
      <c r="V341" s="211"/>
      <c r="W341" s="211"/>
      <c r="X341" s="211"/>
      <c r="Y341" s="211"/>
      <c r="Z341" s="211"/>
      <c r="AA341" s="211"/>
      <c r="AB341" s="211"/>
      <c r="AC341" s="211"/>
      <c r="AD341" s="211"/>
      <c r="AE341" s="211"/>
      <c r="AF341" s="211"/>
      <c r="AG341" s="211"/>
      <c r="AH341" s="211"/>
      <c r="AI341" s="211"/>
      <c r="AJ341" s="211"/>
      <c r="AK341" s="211"/>
      <c r="AL341" s="211"/>
      <c r="AM341" s="211"/>
      <c r="AN341" s="211"/>
      <c r="AO341" s="211"/>
      <c r="AP341" s="211"/>
      <c r="AQ341" s="211"/>
      <c r="AR341" s="211"/>
    </row>
    <row r="342" spans="1:44" ht="12.75">
      <c r="A342" s="211"/>
      <c r="B342" s="211"/>
      <c r="C342" s="211"/>
      <c r="D342" s="211"/>
      <c r="E342" s="211"/>
      <c r="F342" s="211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  <c r="U342" s="211"/>
      <c r="V342" s="211"/>
      <c r="W342" s="211"/>
      <c r="X342" s="211"/>
      <c r="Y342" s="211"/>
      <c r="Z342" s="211"/>
      <c r="AA342" s="211"/>
      <c r="AB342" s="211"/>
      <c r="AC342" s="211"/>
      <c r="AD342" s="211"/>
      <c r="AE342" s="211"/>
      <c r="AF342" s="211"/>
      <c r="AG342" s="211"/>
      <c r="AH342" s="211"/>
      <c r="AI342" s="211"/>
      <c r="AJ342" s="211"/>
      <c r="AK342" s="211"/>
      <c r="AL342" s="211"/>
      <c r="AM342" s="211"/>
      <c r="AN342" s="211"/>
      <c r="AO342" s="211"/>
      <c r="AP342" s="211"/>
      <c r="AQ342" s="211"/>
      <c r="AR342" s="211"/>
    </row>
    <row r="343" spans="1:44" ht="12.75">
      <c r="A343" s="211"/>
      <c r="B343" s="211"/>
      <c r="C343" s="211"/>
      <c r="D343" s="211"/>
      <c r="E343" s="211"/>
      <c r="F343" s="21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  <c r="W343" s="211"/>
      <c r="X343" s="211"/>
      <c r="Y343" s="211"/>
      <c r="Z343" s="211"/>
      <c r="AA343" s="211"/>
      <c r="AB343" s="211"/>
      <c r="AC343" s="211"/>
      <c r="AD343" s="211"/>
      <c r="AE343" s="211"/>
      <c r="AF343" s="211"/>
      <c r="AG343" s="211"/>
      <c r="AH343" s="211"/>
      <c r="AI343" s="211"/>
      <c r="AJ343" s="211"/>
      <c r="AK343" s="211"/>
      <c r="AL343" s="211"/>
      <c r="AM343" s="211"/>
      <c r="AN343" s="211"/>
      <c r="AO343" s="211"/>
      <c r="AP343" s="211"/>
      <c r="AQ343" s="211"/>
      <c r="AR343" s="211"/>
    </row>
    <row r="344" spans="1:44" ht="12.75">
      <c r="A344" s="211"/>
      <c r="B344" s="211"/>
      <c r="C344" s="211"/>
      <c r="D344" s="211"/>
      <c r="E344" s="211"/>
      <c r="F344" s="21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  <c r="U344" s="211"/>
      <c r="V344" s="211"/>
      <c r="W344" s="211"/>
      <c r="X344" s="211"/>
      <c r="Y344" s="211"/>
      <c r="Z344" s="211"/>
      <c r="AA344" s="211"/>
      <c r="AB344" s="211"/>
      <c r="AC344" s="211"/>
      <c r="AD344" s="211"/>
      <c r="AE344" s="211"/>
      <c r="AF344" s="211"/>
      <c r="AG344" s="211"/>
      <c r="AH344" s="211"/>
      <c r="AI344" s="211"/>
      <c r="AJ344" s="211"/>
      <c r="AK344" s="211"/>
      <c r="AL344" s="211"/>
      <c r="AM344" s="211"/>
      <c r="AN344" s="211"/>
      <c r="AO344" s="211"/>
      <c r="AP344" s="211"/>
      <c r="AQ344" s="211"/>
      <c r="AR344" s="211"/>
    </row>
    <row r="345" spans="1:44" ht="12.75">
      <c r="A345" s="211"/>
      <c r="B345" s="211"/>
      <c r="C345" s="211"/>
      <c r="D345" s="211"/>
      <c r="E345" s="211"/>
      <c r="F345" s="21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  <c r="U345" s="211"/>
      <c r="V345" s="211"/>
      <c r="W345" s="211"/>
      <c r="X345" s="211"/>
      <c r="Y345" s="211"/>
      <c r="Z345" s="211"/>
      <c r="AA345" s="211"/>
      <c r="AB345" s="211"/>
      <c r="AC345" s="211"/>
      <c r="AD345" s="211"/>
      <c r="AE345" s="211"/>
      <c r="AF345" s="211"/>
      <c r="AG345" s="211"/>
      <c r="AH345" s="211"/>
      <c r="AI345" s="211"/>
      <c r="AJ345" s="211"/>
      <c r="AK345" s="211"/>
      <c r="AL345" s="211"/>
      <c r="AM345" s="211"/>
      <c r="AN345" s="211"/>
      <c r="AO345" s="211"/>
      <c r="AP345" s="211"/>
      <c r="AQ345" s="211"/>
      <c r="AR345" s="211"/>
    </row>
    <row r="346" spans="1:44" ht="12.75">
      <c r="A346" s="211"/>
      <c r="B346" s="211"/>
      <c r="C346" s="211"/>
      <c r="D346" s="211"/>
      <c r="E346" s="211"/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  <c r="U346" s="211"/>
      <c r="V346" s="211"/>
      <c r="W346" s="211"/>
      <c r="X346" s="211"/>
      <c r="Y346" s="211"/>
      <c r="Z346" s="211"/>
      <c r="AA346" s="211"/>
      <c r="AB346" s="211"/>
      <c r="AC346" s="211"/>
      <c r="AD346" s="211"/>
      <c r="AE346" s="211"/>
      <c r="AF346" s="211"/>
      <c r="AG346" s="211"/>
      <c r="AH346" s="211"/>
      <c r="AI346" s="211"/>
      <c r="AJ346" s="211"/>
      <c r="AK346" s="211"/>
      <c r="AL346" s="211"/>
      <c r="AM346" s="211"/>
      <c r="AN346" s="211"/>
      <c r="AO346" s="211"/>
      <c r="AP346" s="211"/>
      <c r="AQ346" s="211"/>
      <c r="AR346" s="211"/>
    </row>
    <row r="347" spans="1:44" ht="12.75">
      <c r="A347" s="211"/>
      <c r="B347" s="211"/>
      <c r="C347" s="211"/>
      <c r="D347" s="211"/>
      <c r="E347" s="211"/>
      <c r="F347" s="211"/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  <c r="R347" s="211"/>
      <c r="S347" s="211"/>
      <c r="T347" s="211"/>
      <c r="U347" s="211"/>
      <c r="V347" s="211"/>
      <c r="W347" s="211"/>
      <c r="X347" s="211"/>
      <c r="Y347" s="211"/>
      <c r="Z347" s="211"/>
      <c r="AA347" s="211"/>
      <c r="AB347" s="211"/>
      <c r="AC347" s="211"/>
      <c r="AD347" s="211"/>
      <c r="AE347" s="211"/>
      <c r="AF347" s="211"/>
      <c r="AG347" s="211"/>
      <c r="AH347" s="211"/>
      <c r="AI347" s="211"/>
      <c r="AJ347" s="211"/>
      <c r="AK347" s="211"/>
      <c r="AL347" s="211"/>
      <c r="AM347" s="211"/>
      <c r="AN347" s="211"/>
      <c r="AO347" s="211"/>
      <c r="AP347" s="211"/>
      <c r="AQ347" s="211"/>
      <c r="AR347" s="211"/>
    </row>
    <row r="348" spans="1:44" ht="12.75">
      <c r="A348" s="211"/>
      <c r="B348" s="211"/>
      <c r="C348" s="211"/>
      <c r="D348" s="211"/>
      <c r="E348" s="211"/>
      <c r="F348" s="21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211"/>
      <c r="Z348" s="211"/>
      <c r="AA348" s="211"/>
      <c r="AB348" s="211"/>
      <c r="AC348" s="211"/>
      <c r="AD348" s="211"/>
      <c r="AE348" s="211"/>
      <c r="AF348" s="211"/>
      <c r="AG348" s="211"/>
      <c r="AH348" s="211"/>
      <c r="AI348" s="211"/>
      <c r="AJ348" s="211"/>
      <c r="AK348" s="211"/>
      <c r="AL348" s="211"/>
      <c r="AM348" s="211"/>
      <c r="AN348" s="211"/>
      <c r="AO348" s="211"/>
      <c r="AP348" s="211"/>
      <c r="AQ348" s="211"/>
      <c r="AR348" s="211"/>
    </row>
    <row r="349" spans="1:44" ht="12.75">
      <c r="A349" s="211"/>
      <c r="B349" s="211"/>
      <c r="C349" s="211"/>
      <c r="D349" s="211"/>
      <c r="E349" s="211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  <c r="AA349" s="211"/>
      <c r="AB349" s="211"/>
      <c r="AC349" s="211"/>
      <c r="AD349" s="211"/>
      <c r="AE349" s="211"/>
      <c r="AF349" s="211"/>
      <c r="AG349" s="211"/>
      <c r="AH349" s="211"/>
      <c r="AI349" s="211"/>
      <c r="AJ349" s="211"/>
      <c r="AK349" s="211"/>
      <c r="AL349" s="211"/>
      <c r="AM349" s="211"/>
      <c r="AN349" s="211"/>
      <c r="AO349" s="211"/>
      <c r="AP349" s="211"/>
      <c r="AQ349" s="211"/>
      <c r="AR349" s="211"/>
    </row>
    <row r="350" spans="1:44" ht="12.75">
      <c r="A350" s="211"/>
      <c r="B350" s="211"/>
      <c r="C350" s="211"/>
      <c r="D350" s="211"/>
      <c r="E350" s="211"/>
      <c r="F350" s="21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211"/>
      <c r="AB350" s="211"/>
      <c r="AC350" s="211"/>
      <c r="AD350" s="211"/>
      <c r="AE350" s="211"/>
      <c r="AF350" s="211"/>
      <c r="AG350" s="211"/>
      <c r="AH350" s="211"/>
      <c r="AI350" s="211"/>
      <c r="AJ350" s="211"/>
      <c r="AK350" s="211"/>
      <c r="AL350" s="211"/>
      <c r="AM350" s="211"/>
      <c r="AN350" s="211"/>
      <c r="AO350" s="211"/>
      <c r="AP350" s="211"/>
      <c r="AQ350" s="211"/>
      <c r="AR350" s="211"/>
    </row>
    <row r="351" spans="1:44" ht="12.75">
      <c r="A351" s="211"/>
      <c r="B351" s="211"/>
      <c r="C351" s="211"/>
      <c r="D351" s="211"/>
      <c r="E351" s="211"/>
      <c r="F351" s="21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/>
      <c r="Y351" s="211"/>
      <c r="Z351" s="211"/>
      <c r="AA351" s="211"/>
      <c r="AB351" s="211"/>
      <c r="AC351" s="211"/>
      <c r="AD351" s="211"/>
      <c r="AE351" s="211"/>
      <c r="AF351" s="211"/>
      <c r="AG351" s="211"/>
      <c r="AH351" s="211"/>
      <c r="AI351" s="211"/>
      <c r="AJ351" s="211"/>
      <c r="AK351" s="211"/>
      <c r="AL351" s="211"/>
      <c r="AM351" s="211"/>
      <c r="AN351" s="211"/>
      <c r="AO351" s="211"/>
      <c r="AP351" s="211"/>
      <c r="AQ351" s="211"/>
      <c r="AR351" s="211"/>
    </row>
    <row r="352" spans="1:44" ht="12.75">
      <c r="A352" s="211"/>
      <c r="B352" s="211"/>
      <c r="C352" s="211"/>
      <c r="D352" s="211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  <c r="AA352" s="211"/>
      <c r="AB352" s="211"/>
      <c r="AC352" s="211"/>
      <c r="AD352" s="211"/>
      <c r="AE352" s="211"/>
      <c r="AF352" s="211"/>
      <c r="AG352" s="211"/>
      <c r="AH352" s="211"/>
      <c r="AI352" s="211"/>
      <c r="AJ352" s="211"/>
      <c r="AK352" s="211"/>
      <c r="AL352" s="211"/>
      <c r="AM352" s="211"/>
      <c r="AN352" s="211"/>
      <c r="AO352" s="211"/>
      <c r="AP352" s="211"/>
      <c r="AQ352" s="211"/>
      <c r="AR352" s="211"/>
    </row>
    <row r="353" spans="1:44" ht="12.75">
      <c r="A353" s="211"/>
      <c r="B353" s="211"/>
      <c r="C353" s="211"/>
      <c r="D353" s="211"/>
      <c r="E353" s="211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  <c r="AC353" s="211"/>
      <c r="AD353" s="211"/>
      <c r="AE353" s="211"/>
      <c r="AF353" s="211"/>
      <c r="AG353" s="211"/>
      <c r="AH353" s="211"/>
      <c r="AI353" s="211"/>
      <c r="AJ353" s="211"/>
      <c r="AK353" s="211"/>
      <c r="AL353" s="211"/>
      <c r="AM353" s="211"/>
      <c r="AN353" s="211"/>
      <c r="AO353" s="211"/>
      <c r="AP353" s="211"/>
      <c r="AQ353" s="211"/>
      <c r="AR353" s="211"/>
    </row>
    <row r="354" spans="1:44" ht="12.75">
      <c r="A354" s="211"/>
      <c r="B354" s="211"/>
      <c r="C354" s="211"/>
      <c r="D354" s="211"/>
      <c r="E354" s="211"/>
      <c r="F354" s="211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  <c r="AA354" s="211"/>
      <c r="AB354" s="211"/>
      <c r="AC354" s="211"/>
      <c r="AD354" s="211"/>
      <c r="AE354" s="211"/>
      <c r="AF354" s="211"/>
      <c r="AG354" s="211"/>
      <c r="AH354" s="211"/>
      <c r="AI354" s="211"/>
      <c r="AJ354" s="211"/>
      <c r="AK354" s="211"/>
      <c r="AL354" s="211"/>
      <c r="AM354" s="211"/>
      <c r="AN354" s="211"/>
      <c r="AO354" s="211"/>
      <c r="AP354" s="211"/>
      <c r="AQ354" s="211"/>
      <c r="AR354" s="211"/>
    </row>
    <row r="355" spans="1:44" ht="12.75">
      <c r="A355" s="211"/>
      <c r="B355" s="211"/>
      <c r="C355" s="211"/>
      <c r="D355" s="21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1"/>
      <c r="AH355" s="211"/>
      <c r="AI355" s="211"/>
      <c r="AJ355" s="211"/>
      <c r="AK355" s="211"/>
      <c r="AL355" s="211"/>
      <c r="AM355" s="211"/>
      <c r="AN355" s="211"/>
      <c r="AO355" s="211"/>
      <c r="AP355" s="211"/>
      <c r="AQ355" s="211"/>
      <c r="AR355" s="211"/>
    </row>
    <row r="356" spans="1:44" ht="12.75">
      <c r="A356" s="211"/>
      <c r="B356" s="211"/>
      <c r="C356" s="211"/>
      <c r="D356" s="211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  <c r="AH356" s="211"/>
      <c r="AI356" s="211"/>
      <c r="AJ356" s="211"/>
      <c r="AK356" s="211"/>
      <c r="AL356" s="211"/>
      <c r="AM356" s="211"/>
      <c r="AN356" s="211"/>
      <c r="AO356" s="211"/>
      <c r="AP356" s="211"/>
      <c r="AQ356" s="211"/>
      <c r="AR356" s="211"/>
    </row>
    <row r="357" spans="1:44" ht="12.75">
      <c r="A357" s="211"/>
      <c r="B357" s="211"/>
      <c r="C357" s="211"/>
      <c r="D357" s="211"/>
      <c r="E357" s="211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211"/>
      <c r="Z357" s="211"/>
      <c r="AA357" s="211"/>
      <c r="AB357" s="211"/>
      <c r="AC357" s="211"/>
      <c r="AD357" s="211"/>
      <c r="AE357" s="211"/>
      <c r="AF357" s="211"/>
      <c r="AG357" s="211"/>
      <c r="AH357" s="211"/>
      <c r="AI357" s="211"/>
      <c r="AJ357" s="211"/>
      <c r="AK357" s="211"/>
      <c r="AL357" s="211"/>
      <c r="AM357" s="211"/>
      <c r="AN357" s="211"/>
      <c r="AO357" s="211"/>
      <c r="AP357" s="211"/>
      <c r="AQ357" s="211"/>
      <c r="AR357" s="211"/>
    </row>
    <row r="358" spans="1:44" ht="12.75">
      <c r="A358" s="211"/>
      <c r="B358" s="211"/>
      <c r="C358" s="211"/>
      <c r="D358" s="211"/>
      <c r="E358" s="211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211"/>
      <c r="Z358" s="211"/>
      <c r="AA358" s="211"/>
      <c r="AB358" s="211"/>
      <c r="AC358" s="211"/>
      <c r="AD358" s="211"/>
      <c r="AE358" s="211"/>
      <c r="AF358" s="211"/>
      <c r="AG358" s="211"/>
      <c r="AH358" s="211"/>
      <c r="AI358" s="211"/>
      <c r="AJ358" s="211"/>
      <c r="AK358" s="211"/>
      <c r="AL358" s="211"/>
      <c r="AM358" s="211"/>
      <c r="AN358" s="211"/>
      <c r="AO358" s="211"/>
      <c r="AP358" s="211"/>
      <c r="AQ358" s="211"/>
      <c r="AR358" s="211"/>
    </row>
    <row r="359" spans="1:44" ht="12.75">
      <c r="A359" s="211"/>
      <c r="B359" s="211"/>
      <c r="C359" s="211"/>
      <c r="D359" s="211"/>
      <c r="E359" s="211"/>
      <c r="F359" s="21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  <c r="R359" s="211"/>
      <c r="S359" s="211"/>
      <c r="T359" s="211"/>
      <c r="U359" s="211"/>
      <c r="V359" s="211"/>
      <c r="W359" s="211"/>
      <c r="X359" s="211"/>
      <c r="Y359" s="211"/>
      <c r="Z359" s="211"/>
      <c r="AA359" s="211"/>
      <c r="AB359" s="211"/>
      <c r="AC359" s="211"/>
      <c r="AD359" s="211"/>
      <c r="AE359" s="211"/>
      <c r="AF359" s="211"/>
      <c r="AG359" s="211"/>
      <c r="AH359" s="211"/>
      <c r="AI359" s="211"/>
      <c r="AJ359" s="211"/>
      <c r="AK359" s="211"/>
      <c r="AL359" s="211"/>
      <c r="AM359" s="211"/>
      <c r="AN359" s="211"/>
      <c r="AO359" s="211"/>
      <c r="AP359" s="211"/>
      <c r="AQ359" s="211"/>
      <c r="AR359" s="211"/>
    </row>
    <row r="360" spans="1:44" ht="12.75">
      <c r="A360" s="211"/>
      <c r="B360" s="211"/>
      <c r="C360" s="211"/>
      <c r="D360" s="211"/>
      <c r="E360" s="211"/>
      <c r="F360" s="21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/>
      <c r="S360" s="211"/>
      <c r="T360" s="211"/>
      <c r="U360" s="211"/>
      <c r="V360" s="211"/>
      <c r="W360" s="211"/>
      <c r="X360" s="211"/>
      <c r="Y360" s="211"/>
      <c r="Z360" s="211"/>
      <c r="AA360" s="211"/>
      <c r="AB360" s="211"/>
      <c r="AC360" s="211"/>
      <c r="AD360" s="211"/>
      <c r="AE360" s="211"/>
      <c r="AF360" s="211"/>
      <c r="AG360" s="211"/>
      <c r="AH360" s="211"/>
      <c r="AI360" s="211"/>
      <c r="AJ360" s="211"/>
      <c r="AK360" s="211"/>
      <c r="AL360" s="211"/>
      <c r="AM360" s="211"/>
      <c r="AN360" s="211"/>
      <c r="AO360" s="211"/>
      <c r="AP360" s="211"/>
      <c r="AQ360" s="211"/>
      <c r="AR360" s="211"/>
    </row>
    <row r="361" spans="1:44" ht="12.75">
      <c r="A361" s="211"/>
      <c r="B361" s="211"/>
      <c r="C361" s="211"/>
      <c r="D361" s="211"/>
      <c r="E361" s="211"/>
      <c r="F361" s="21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  <c r="R361" s="211"/>
      <c r="S361" s="211"/>
      <c r="T361" s="211"/>
      <c r="U361" s="211"/>
      <c r="V361" s="211"/>
      <c r="W361" s="211"/>
      <c r="X361" s="211"/>
      <c r="Y361" s="211"/>
      <c r="Z361" s="211"/>
      <c r="AA361" s="211"/>
      <c r="AB361" s="211"/>
      <c r="AC361" s="211"/>
      <c r="AD361" s="211"/>
      <c r="AE361" s="211"/>
      <c r="AF361" s="211"/>
      <c r="AG361" s="211"/>
      <c r="AH361" s="211"/>
      <c r="AI361" s="211"/>
      <c r="AJ361" s="211"/>
      <c r="AK361" s="211"/>
      <c r="AL361" s="211"/>
      <c r="AM361" s="211"/>
      <c r="AN361" s="211"/>
      <c r="AO361" s="211"/>
      <c r="AP361" s="211"/>
      <c r="AQ361" s="211"/>
      <c r="AR361" s="211"/>
    </row>
    <row r="362" spans="1:44" ht="12.75">
      <c r="A362" s="211"/>
      <c r="B362" s="211"/>
      <c r="C362" s="211"/>
      <c r="D362" s="211"/>
      <c r="E362" s="211"/>
      <c r="F362" s="211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/>
      <c r="S362" s="211"/>
      <c r="T362" s="211"/>
      <c r="U362" s="211"/>
      <c r="V362" s="211"/>
      <c r="W362" s="211"/>
      <c r="X362" s="211"/>
      <c r="Y362" s="211"/>
      <c r="Z362" s="211"/>
      <c r="AA362" s="211"/>
      <c r="AB362" s="211"/>
      <c r="AC362" s="211"/>
      <c r="AD362" s="211"/>
      <c r="AE362" s="211"/>
      <c r="AF362" s="211"/>
      <c r="AG362" s="211"/>
      <c r="AH362" s="211"/>
      <c r="AI362" s="211"/>
      <c r="AJ362" s="211"/>
      <c r="AK362" s="211"/>
      <c r="AL362" s="211"/>
      <c r="AM362" s="211"/>
      <c r="AN362" s="211"/>
      <c r="AO362" s="211"/>
      <c r="AP362" s="211"/>
      <c r="AQ362" s="211"/>
      <c r="AR362" s="211"/>
    </row>
    <row r="363" spans="1:44" ht="12.75">
      <c r="A363" s="211"/>
      <c r="B363" s="211"/>
      <c r="C363" s="211"/>
      <c r="D363" s="211"/>
      <c r="E363" s="211"/>
      <c r="F363" s="21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  <c r="R363" s="211"/>
      <c r="S363" s="211"/>
      <c r="T363" s="211"/>
      <c r="U363" s="211"/>
      <c r="V363" s="211"/>
      <c r="W363" s="211"/>
      <c r="X363" s="211"/>
      <c r="Y363" s="211"/>
      <c r="Z363" s="211"/>
      <c r="AA363" s="211"/>
      <c r="AB363" s="211"/>
      <c r="AC363" s="211"/>
      <c r="AD363" s="211"/>
      <c r="AE363" s="211"/>
      <c r="AF363" s="211"/>
      <c r="AG363" s="211"/>
      <c r="AH363" s="211"/>
      <c r="AI363" s="211"/>
      <c r="AJ363" s="211"/>
      <c r="AK363" s="211"/>
      <c r="AL363" s="211"/>
      <c r="AM363" s="211"/>
      <c r="AN363" s="211"/>
      <c r="AO363" s="211"/>
      <c r="AP363" s="211"/>
      <c r="AQ363" s="211"/>
      <c r="AR363" s="211"/>
    </row>
    <row r="364" spans="1:44" ht="12.75">
      <c r="A364" s="211"/>
      <c r="B364" s="211"/>
      <c r="C364" s="211"/>
      <c r="D364" s="211"/>
      <c r="E364" s="211"/>
      <c r="F364" s="211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  <c r="R364" s="211"/>
      <c r="S364" s="211"/>
      <c r="T364" s="211"/>
      <c r="U364" s="211"/>
      <c r="V364" s="211"/>
      <c r="W364" s="211"/>
      <c r="X364" s="211"/>
      <c r="Y364" s="211"/>
      <c r="Z364" s="211"/>
      <c r="AA364" s="211"/>
      <c r="AB364" s="211"/>
      <c r="AC364" s="211"/>
      <c r="AD364" s="211"/>
      <c r="AE364" s="211"/>
      <c r="AF364" s="211"/>
      <c r="AG364" s="211"/>
      <c r="AH364" s="211"/>
      <c r="AI364" s="211"/>
      <c r="AJ364" s="211"/>
      <c r="AK364" s="211"/>
      <c r="AL364" s="211"/>
      <c r="AM364" s="211"/>
      <c r="AN364" s="211"/>
      <c r="AO364" s="211"/>
      <c r="AP364" s="211"/>
      <c r="AQ364" s="211"/>
      <c r="AR364" s="211"/>
    </row>
    <row r="365" spans="1:44" ht="12.75">
      <c r="A365" s="211"/>
      <c r="B365" s="211"/>
      <c r="C365" s="211"/>
      <c r="D365" s="211"/>
      <c r="E365" s="211"/>
      <c r="F365" s="211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  <c r="R365" s="211"/>
      <c r="S365" s="211"/>
      <c r="T365" s="211"/>
      <c r="U365" s="211"/>
      <c r="V365" s="211"/>
      <c r="W365" s="211"/>
      <c r="X365" s="211"/>
      <c r="Y365" s="211"/>
      <c r="Z365" s="211"/>
      <c r="AA365" s="211"/>
      <c r="AB365" s="211"/>
      <c r="AC365" s="211"/>
      <c r="AD365" s="211"/>
      <c r="AE365" s="211"/>
      <c r="AF365" s="211"/>
      <c r="AG365" s="211"/>
      <c r="AH365" s="211"/>
      <c r="AI365" s="211"/>
      <c r="AJ365" s="211"/>
      <c r="AK365" s="211"/>
      <c r="AL365" s="211"/>
      <c r="AM365" s="211"/>
      <c r="AN365" s="211"/>
      <c r="AO365" s="211"/>
      <c r="AP365" s="211"/>
      <c r="AQ365" s="211"/>
      <c r="AR365" s="211"/>
    </row>
    <row r="366" spans="1:44" ht="12.75">
      <c r="A366" s="211"/>
      <c r="B366" s="211"/>
      <c r="C366" s="211"/>
      <c r="D366" s="211"/>
      <c r="E366" s="211"/>
      <c r="F366" s="21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  <c r="U366" s="211"/>
      <c r="V366" s="211"/>
      <c r="W366" s="211"/>
      <c r="X366" s="211"/>
      <c r="Y366" s="211"/>
      <c r="Z366" s="211"/>
      <c r="AA366" s="211"/>
      <c r="AB366" s="211"/>
      <c r="AC366" s="211"/>
      <c r="AD366" s="211"/>
      <c r="AE366" s="211"/>
      <c r="AF366" s="211"/>
      <c r="AG366" s="211"/>
      <c r="AH366" s="211"/>
      <c r="AI366" s="211"/>
      <c r="AJ366" s="211"/>
      <c r="AK366" s="211"/>
      <c r="AL366" s="211"/>
      <c r="AM366" s="211"/>
      <c r="AN366" s="211"/>
      <c r="AO366" s="211"/>
      <c r="AP366" s="211"/>
      <c r="AQ366" s="211"/>
      <c r="AR366" s="211"/>
    </row>
    <row r="367" spans="1:44" ht="12.75">
      <c r="A367" s="211"/>
      <c r="B367" s="211"/>
      <c r="C367" s="211"/>
      <c r="D367" s="211"/>
      <c r="E367" s="211"/>
      <c r="F367" s="211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  <c r="R367" s="211"/>
      <c r="S367" s="211"/>
      <c r="T367" s="211"/>
      <c r="U367" s="211"/>
      <c r="V367" s="211"/>
      <c r="W367" s="211"/>
      <c r="X367" s="211"/>
      <c r="Y367" s="211"/>
      <c r="Z367" s="211"/>
      <c r="AA367" s="211"/>
      <c r="AB367" s="211"/>
      <c r="AC367" s="211"/>
      <c r="AD367" s="211"/>
      <c r="AE367" s="211"/>
      <c r="AF367" s="211"/>
      <c r="AG367" s="211"/>
      <c r="AH367" s="211"/>
      <c r="AI367" s="211"/>
      <c r="AJ367" s="211"/>
      <c r="AK367" s="211"/>
      <c r="AL367" s="211"/>
      <c r="AM367" s="211"/>
      <c r="AN367" s="211"/>
      <c r="AO367" s="211"/>
      <c r="AP367" s="211"/>
      <c r="AQ367" s="211"/>
      <c r="AR367" s="211"/>
    </row>
    <row r="368" spans="1:44" ht="12.75">
      <c r="A368" s="211"/>
      <c r="B368" s="211"/>
      <c r="C368" s="211"/>
      <c r="D368" s="211"/>
      <c r="E368" s="211"/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11"/>
      <c r="Z368" s="211"/>
      <c r="AA368" s="211"/>
      <c r="AB368" s="211"/>
      <c r="AC368" s="211"/>
      <c r="AD368" s="211"/>
      <c r="AE368" s="211"/>
      <c r="AF368" s="211"/>
      <c r="AG368" s="211"/>
      <c r="AH368" s="211"/>
      <c r="AI368" s="211"/>
      <c r="AJ368" s="211"/>
      <c r="AK368" s="211"/>
      <c r="AL368" s="211"/>
      <c r="AM368" s="211"/>
      <c r="AN368" s="211"/>
      <c r="AO368" s="211"/>
      <c r="AP368" s="211"/>
      <c r="AQ368" s="211"/>
      <c r="AR368" s="211"/>
    </row>
    <row r="369" spans="1:44" ht="12.75">
      <c r="A369" s="211"/>
      <c r="B369" s="211"/>
      <c r="C369" s="211"/>
      <c r="D369" s="211"/>
      <c r="E369" s="211"/>
      <c r="F369" s="211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  <c r="R369" s="211"/>
      <c r="S369" s="211"/>
      <c r="T369" s="211"/>
      <c r="U369" s="211"/>
      <c r="V369" s="211"/>
      <c r="W369" s="211"/>
      <c r="X369" s="211"/>
      <c r="Y369" s="211"/>
      <c r="Z369" s="211"/>
      <c r="AA369" s="211"/>
      <c r="AB369" s="211"/>
      <c r="AC369" s="211"/>
      <c r="AD369" s="211"/>
      <c r="AE369" s="211"/>
      <c r="AF369" s="211"/>
      <c r="AG369" s="211"/>
      <c r="AH369" s="211"/>
      <c r="AI369" s="211"/>
      <c r="AJ369" s="211"/>
      <c r="AK369" s="211"/>
      <c r="AL369" s="211"/>
      <c r="AM369" s="211"/>
      <c r="AN369" s="211"/>
      <c r="AO369" s="211"/>
      <c r="AP369" s="211"/>
      <c r="AQ369" s="211"/>
      <c r="AR369" s="211"/>
    </row>
    <row r="370" spans="1:44" ht="12.75">
      <c r="A370" s="211"/>
      <c r="B370" s="211"/>
      <c r="C370" s="211"/>
      <c r="D370" s="211"/>
      <c r="E370" s="211"/>
      <c r="F370" s="211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  <c r="U370" s="211"/>
      <c r="V370" s="211"/>
      <c r="W370" s="211"/>
      <c r="X370" s="211"/>
      <c r="Y370" s="211"/>
      <c r="Z370" s="211"/>
      <c r="AA370" s="211"/>
      <c r="AB370" s="211"/>
      <c r="AC370" s="211"/>
      <c r="AD370" s="211"/>
      <c r="AE370" s="211"/>
      <c r="AF370" s="211"/>
      <c r="AG370" s="211"/>
      <c r="AH370" s="211"/>
      <c r="AI370" s="211"/>
      <c r="AJ370" s="211"/>
      <c r="AK370" s="211"/>
      <c r="AL370" s="211"/>
      <c r="AM370" s="211"/>
      <c r="AN370" s="211"/>
      <c r="AO370" s="211"/>
      <c r="AP370" s="211"/>
      <c r="AQ370" s="211"/>
      <c r="AR370" s="211"/>
    </row>
    <row r="371" spans="1:44" ht="12.75">
      <c r="A371" s="211"/>
      <c r="B371" s="211"/>
      <c r="C371" s="211"/>
      <c r="D371" s="211"/>
      <c r="E371" s="211"/>
      <c r="F371" s="211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  <c r="U371" s="211"/>
      <c r="V371" s="211"/>
      <c r="W371" s="211"/>
      <c r="X371" s="211"/>
      <c r="Y371" s="211"/>
      <c r="Z371" s="211"/>
      <c r="AA371" s="211"/>
      <c r="AB371" s="211"/>
      <c r="AC371" s="211"/>
      <c r="AD371" s="211"/>
      <c r="AE371" s="211"/>
      <c r="AF371" s="211"/>
      <c r="AG371" s="211"/>
      <c r="AH371" s="211"/>
      <c r="AI371" s="211"/>
      <c r="AJ371" s="211"/>
      <c r="AK371" s="211"/>
      <c r="AL371" s="211"/>
      <c r="AM371" s="211"/>
      <c r="AN371" s="211"/>
      <c r="AO371" s="211"/>
      <c r="AP371" s="211"/>
      <c r="AQ371" s="211"/>
      <c r="AR371" s="211"/>
    </row>
    <row r="372" spans="1:44" ht="12.75">
      <c r="A372" s="211"/>
      <c r="B372" s="211"/>
      <c r="C372" s="211"/>
      <c r="D372" s="211"/>
      <c r="E372" s="211"/>
      <c r="F372" s="211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11"/>
      <c r="W372" s="211"/>
      <c r="X372" s="211"/>
      <c r="Y372" s="211"/>
      <c r="Z372" s="211"/>
      <c r="AA372" s="211"/>
      <c r="AB372" s="211"/>
      <c r="AC372" s="211"/>
      <c r="AD372" s="211"/>
      <c r="AE372" s="211"/>
      <c r="AF372" s="211"/>
      <c r="AG372" s="211"/>
      <c r="AH372" s="211"/>
      <c r="AI372" s="211"/>
      <c r="AJ372" s="211"/>
      <c r="AK372" s="211"/>
      <c r="AL372" s="211"/>
      <c r="AM372" s="211"/>
      <c r="AN372" s="211"/>
      <c r="AO372" s="211"/>
      <c r="AP372" s="211"/>
      <c r="AQ372" s="211"/>
      <c r="AR372" s="211"/>
    </row>
    <row r="373" spans="1:44" ht="12.75">
      <c r="A373" s="211"/>
      <c r="B373" s="211"/>
      <c r="C373" s="211"/>
      <c r="D373" s="211"/>
      <c r="E373" s="211"/>
      <c r="F373" s="21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  <c r="W373" s="211"/>
      <c r="X373" s="211"/>
      <c r="Y373" s="211"/>
      <c r="Z373" s="211"/>
      <c r="AA373" s="211"/>
      <c r="AB373" s="211"/>
      <c r="AC373" s="211"/>
      <c r="AD373" s="211"/>
      <c r="AE373" s="211"/>
      <c r="AF373" s="211"/>
      <c r="AG373" s="211"/>
      <c r="AH373" s="211"/>
      <c r="AI373" s="211"/>
      <c r="AJ373" s="211"/>
      <c r="AK373" s="211"/>
      <c r="AL373" s="211"/>
      <c r="AM373" s="211"/>
      <c r="AN373" s="211"/>
      <c r="AO373" s="211"/>
      <c r="AP373" s="211"/>
      <c r="AQ373" s="211"/>
      <c r="AR373" s="211"/>
    </row>
    <row r="374" spans="1:44" ht="12.75">
      <c r="A374" s="211"/>
      <c r="B374" s="211"/>
      <c r="C374" s="211"/>
      <c r="D374" s="211"/>
      <c r="E374" s="211"/>
      <c r="F374" s="21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/>
      <c r="X374" s="211"/>
      <c r="Y374" s="211"/>
      <c r="Z374" s="211"/>
      <c r="AA374" s="211"/>
      <c r="AB374" s="211"/>
      <c r="AC374" s="211"/>
      <c r="AD374" s="211"/>
      <c r="AE374" s="211"/>
      <c r="AF374" s="211"/>
      <c r="AG374" s="211"/>
      <c r="AH374" s="211"/>
      <c r="AI374" s="211"/>
      <c r="AJ374" s="211"/>
      <c r="AK374" s="211"/>
      <c r="AL374" s="211"/>
      <c r="AM374" s="211"/>
      <c r="AN374" s="211"/>
      <c r="AO374" s="211"/>
      <c r="AP374" s="211"/>
      <c r="AQ374" s="211"/>
      <c r="AR374" s="211"/>
    </row>
    <row r="375" spans="1:44" ht="12.75">
      <c r="A375" s="211"/>
      <c r="B375" s="211"/>
      <c r="C375" s="211"/>
      <c r="D375" s="211"/>
      <c r="E375" s="211"/>
      <c r="F375" s="211"/>
      <c r="G375" s="211"/>
      <c r="H375" s="211"/>
      <c r="I375" s="211"/>
      <c r="J375" s="211"/>
      <c r="K375" s="211"/>
      <c r="L375" s="211"/>
      <c r="M375" s="211"/>
      <c r="N375" s="211"/>
      <c r="O375" s="211"/>
      <c r="P375" s="211"/>
      <c r="Q375" s="211"/>
      <c r="R375" s="211"/>
      <c r="S375" s="211"/>
      <c r="T375" s="211"/>
      <c r="U375" s="211"/>
      <c r="V375" s="211"/>
      <c r="W375" s="211"/>
      <c r="X375" s="211"/>
      <c r="Y375" s="211"/>
      <c r="Z375" s="211"/>
      <c r="AA375" s="211"/>
      <c r="AB375" s="211"/>
      <c r="AC375" s="211"/>
      <c r="AD375" s="211"/>
      <c r="AE375" s="211"/>
      <c r="AF375" s="211"/>
      <c r="AG375" s="211"/>
      <c r="AH375" s="211"/>
      <c r="AI375" s="211"/>
      <c r="AJ375" s="211"/>
      <c r="AK375" s="211"/>
      <c r="AL375" s="211"/>
      <c r="AM375" s="211"/>
      <c r="AN375" s="211"/>
      <c r="AO375" s="211"/>
      <c r="AP375" s="211"/>
      <c r="AQ375" s="211"/>
      <c r="AR375" s="211"/>
    </row>
    <row r="376" spans="1:44" ht="12.75">
      <c r="A376" s="211"/>
      <c r="B376" s="211"/>
      <c r="C376" s="211"/>
      <c r="D376" s="211"/>
      <c r="E376" s="211"/>
      <c r="F376" s="211"/>
      <c r="G376" s="211"/>
      <c r="H376" s="211"/>
      <c r="I376" s="211"/>
      <c r="J376" s="211"/>
      <c r="K376" s="211"/>
      <c r="L376" s="211"/>
      <c r="M376" s="211"/>
      <c r="N376" s="211"/>
      <c r="O376" s="211"/>
      <c r="P376" s="211"/>
      <c r="Q376" s="211"/>
      <c r="R376" s="211"/>
      <c r="S376" s="211"/>
      <c r="T376" s="211"/>
      <c r="U376" s="211"/>
      <c r="V376" s="211"/>
      <c r="W376" s="211"/>
      <c r="X376" s="211"/>
      <c r="Y376" s="211"/>
      <c r="Z376" s="211"/>
      <c r="AA376" s="211"/>
      <c r="AB376" s="211"/>
      <c r="AC376" s="211"/>
      <c r="AD376" s="211"/>
      <c r="AE376" s="211"/>
      <c r="AF376" s="211"/>
      <c r="AG376" s="211"/>
      <c r="AH376" s="211"/>
      <c r="AI376" s="211"/>
      <c r="AJ376" s="211"/>
      <c r="AK376" s="211"/>
      <c r="AL376" s="211"/>
      <c r="AM376" s="211"/>
      <c r="AN376" s="211"/>
      <c r="AO376" s="211"/>
      <c r="AP376" s="211"/>
      <c r="AQ376" s="211"/>
      <c r="AR376" s="211"/>
    </row>
    <row r="377" spans="1:44" ht="12.75">
      <c r="A377" s="211"/>
      <c r="B377" s="211"/>
      <c r="C377" s="211"/>
      <c r="D377" s="211"/>
      <c r="E377" s="211"/>
      <c r="F377" s="211"/>
      <c r="G377" s="211"/>
      <c r="H377" s="211"/>
      <c r="I377" s="211"/>
      <c r="J377" s="211"/>
      <c r="K377" s="211"/>
      <c r="L377" s="211"/>
      <c r="M377" s="211"/>
      <c r="N377" s="211"/>
      <c r="O377" s="211"/>
      <c r="P377" s="211"/>
      <c r="Q377" s="211"/>
      <c r="R377" s="211"/>
      <c r="S377" s="211"/>
      <c r="T377" s="211"/>
      <c r="U377" s="211"/>
      <c r="V377" s="211"/>
      <c r="W377" s="211"/>
      <c r="X377" s="211"/>
      <c r="Y377" s="211"/>
      <c r="Z377" s="211"/>
      <c r="AA377" s="211"/>
      <c r="AB377" s="211"/>
      <c r="AC377" s="211"/>
      <c r="AD377" s="211"/>
      <c r="AE377" s="211"/>
      <c r="AF377" s="211"/>
      <c r="AG377" s="211"/>
      <c r="AH377" s="211"/>
      <c r="AI377" s="211"/>
      <c r="AJ377" s="211"/>
      <c r="AK377" s="211"/>
      <c r="AL377" s="211"/>
      <c r="AM377" s="211"/>
      <c r="AN377" s="211"/>
      <c r="AO377" s="211"/>
      <c r="AP377" s="211"/>
      <c r="AQ377" s="211"/>
      <c r="AR377" s="211"/>
    </row>
    <row r="378" spans="1:44" ht="12.75">
      <c r="A378" s="211"/>
      <c r="B378" s="211"/>
      <c r="C378" s="211"/>
      <c r="D378" s="211"/>
      <c r="E378" s="211"/>
      <c r="F378" s="211"/>
      <c r="G378" s="211"/>
      <c r="H378" s="211"/>
      <c r="I378" s="211"/>
      <c r="J378" s="211"/>
      <c r="K378" s="211"/>
      <c r="L378" s="211"/>
      <c r="M378" s="211"/>
      <c r="N378" s="211"/>
      <c r="O378" s="211"/>
      <c r="P378" s="211"/>
      <c r="Q378" s="211"/>
      <c r="R378" s="211"/>
      <c r="S378" s="211"/>
      <c r="T378" s="211"/>
      <c r="U378" s="211"/>
      <c r="V378" s="211"/>
      <c r="W378" s="211"/>
      <c r="X378" s="211"/>
      <c r="Y378" s="211"/>
      <c r="Z378" s="211"/>
      <c r="AA378" s="211"/>
      <c r="AB378" s="211"/>
      <c r="AC378" s="211"/>
      <c r="AD378" s="211"/>
      <c r="AE378" s="211"/>
      <c r="AF378" s="211"/>
      <c r="AG378" s="211"/>
      <c r="AH378" s="211"/>
      <c r="AI378" s="211"/>
      <c r="AJ378" s="211"/>
      <c r="AK378" s="211"/>
      <c r="AL378" s="211"/>
      <c r="AM378" s="211"/>
      <c r="AN378" s="211"/>
      <c r="AO378" s="211"/>
      <c r="AP378" s="211"/>
      <c r="AQ378" s="211"/>
      <c r="AR378" s="211"/>
    </row>
    <row r="379" spans="1:44" ht="12.75">
      <c r="A379" s="211"/>
      <c r="B379" s="211"/>
      <c r="C379" s="211"/>
      <c r="D379" s="211"/>
      <c r="E379" s="211"/>
      <c r="F379" s="211"/>
      <c r="G379" s="211"/>
      <c r="H379" s="211"/>
      <c r="I379" s="211"/>
      <c r="J379" s="211"/>
      <c r="K379" s="211"/>
      <c r="L379" s="211"/>
      <c r="M379" s="211"/>
      <c r="N379" s="211"/>
      <c r="O379" s="211"/>
      <c r="P379" s="211"/>
      <c r="Q379" s="211"/>
      <c r="R379" s="211"/>
      <c r="S379" s="211"/>
      <c r="T379" s="211"/>
      <c r="U379" s="211"/>
      <c r="V379" s="211"/>
      <c r="W379" s="211"/>
      <c r="X379" s="211"/>
      <c r="Y379" s="211"/>
      <c r="Z379" s="211"/>
      <c r="AA379" s="211"/>
      <c r="AB379" s="211"/>
      <c r="AC379" s="211"/>
      <c r="AD379" s="211"/>
      <c r="AE379" s="211"/>
      <c r="AF379" s="211"/>
      <c r="AG379" s="211"/>
      <c r="AH379" s="211"/>
      <c r="AI379" s="211"/>
      <c r="AJ379" s="211"/>
      <c r="AK379" s="211"/>
      <c r="AL379" s="211"/>
      <c r="AM379" s="211"/>
      <c r="AN379" s="211"/>
      <c r="AO379" s="211"/>
      <c r="AP379" s="211"/>
      <c r="AQ379" s="211"/>
      <c r="AR379" s="211"/>
    </row>
    <row r="380" spans="1:44" ht="12.75">
      <c r="A380" s="211"/>
      <c r="B380" s="211"/>
      <c r="C380" s="211"/>
      <c r="D380" s="211"/>
      <c r="E380" s="211"/>
      <c r="F380" s="211"/>
      <c r="G380" s="211"/>
      <c r="H380" s="211"/>
      <c r="I380" s="211"/>
      <c r="J380" s="211"/>
      <c r="K380" s="211"/>
      <c r="L380" s="211"/>
      <c r="M380" s="211"/>
      <c r="N380" s="211"/>
      <c r="O380" s="211"/>
      <c r="P380" s="211"/>
      <c r="Q380" s="211"/>
      <c r="R380" s="211"/>
      <c r="S380" s="211"/>
      <c r="T380" s="211"/>
      <c r="U380" s="211"/>
      <c r="V380" s="211"/>
      <c r="W380" s="211"/>
      <c r="X380" s="211"/>
      <c r="Y380" s="211"/>
      <c r="Z380" s="211"/>
      <c r="AA380" s="211"/>
      <c r="AB380" s="211"/>
      <c r="AC380" s="211"/>
      <c r="AD380" s="211"/>
      <c r="AE380" s="211"/>
      <c r="AF380" s="211"/>
      <c r="AG380" s="211"/>
      <c r="AH380" s="211"/>
      <c r="AI380" s="211"/>
      <c r="AJ380" s="211"/>
      <c r="AK380" s="211"/>
      <c r="AL380" s="211"/>
      <c r="AM380" s="211"/>
      <c r="AN380" s="211"/>
      <c r="AO380" s="211"/>
      <c r="AP380" s="211"/>
      <c r="AQ380" s="211"/>
      <c r="AR380" s="211"/>
    </row>
    <row r="381" spans="1:44" ht="12.75">
      <c r="A381" s="211"/>
      <c r="B381" s="211"/>
      <c r="C381" s="211"/>
      <c r="D381" s="211"/>
      <c r="E381" s="211"/>
      <c r="F381" s="211"/>
      <c r="G381" s="211"/>
      <c r="H381" s="211"/>
      <c r="I381" s="211"/>
      <c r="J381" s="211"/>
      <c r="K381" s="211"/>
      <c r="L381" s="211"/>
      <c r="M381" s="211"/>
      <c r="N381" s="211"/>
      <c r="O381" s="211"/>
      <c r="P381" s="211"/>
      <c r="Q381" s="211"/>
      <c r="R381" s="211"/>
      <c r="S381" s="211"/>
      <c r="T381" s="211"/>
      <c r="U381" s="211"/>
      <c r="V381" s="211"/>
      <c r="W381" s="211"/>
      <c r="X381" s="211"/>
      <c r="Y381" s="211"/>
      <c r="Z381" s="211"/>
      <c r="AA381" s="211"/>
      <c r="AB381" s="211"/>
      <c r="AC381" s="211"/>
      <c r="AD381" s="211"/>
      <c r="AE381" s="211"/>
      <c r="AF381" s="211"/>
      <c r="AG381" s="211"/>
      <c r="AH381" s="211"/>
      <c r="AI381" s="211"/>
      <c r="AJ381" s="211"/>
      <c r="AK381" s="211"/>
      <c r="AL381" s="211"/>
      <c r="AM381" s="211"/>
      <c r="AN381" s="211"/>
      <c r="AO381" s="211"/>
      <c r="AP381" s="211"/>
      <c r="AQ381" s="211"/>
      <c r="AR381" s="211"/>
    </row>
    <row r="382" spans="1:44" ht="12.75">
      <c r="A382" s="211"/>
      <c r="B382" s="211"/>
      <c r="C382" s="211"/>
      <c r="D382" s="211"/>
      <c r="E382" s="211"/>
      <c r="F382" s="211"/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/>
      <c r="S382" s="211"/>
      <c r="T382" s="211"/>
      <c r="U382" s="211"/>
      <c r="V382" s="211"/>
      <c r="W382" s="211"/>
      <c r="X382" s="211"/>
      <c r="Y382" s="211"/>
      <c r="Z382" s="211"/>
      <c r="AA382" s="211"/>
      <c r="AB382" s="211"/>
      <c r="AC382" s="211"/>
      <c r="AD382" s="211"/>
      <c r="AE382" s="211"/>
      <c r="AF382" s="211"/>
      <c r="AG382" s="211"/>
      <c r="AH382" s="211"/>
      <c r="AI382" s="211"/>
      <c r="AJ382" s="211"/>
      <c r="AK382" s="211"/>
      <c r="AL382" s="211"/>
      <c r="AM382" s="211"/>
      <c r="AN382" s="211"/>
      <c r="AO382" s="211"/>
      <c r="AP382" s="211"/>
      <c r="AQ382" s="211"/>
      <c r="AR382" s="211"/>
    </row>
    <row r="383" spans="1:44" ht="12.75">
      <c r="A383" s="211"/>
      <c r="B383" s="211"/>
      <c r="C383" s="211"/>
      <c r="D383" s="211"/>
      <c r="E383" s="211"/>
      <c r="F383" s="211"/>
      <c r="G383" s="211"/>
      <c r="H383" s="211"/>
      <c r="I383" s="211"/>
      <c r="J383" s="211"/>
      <c r="K383" s="211"/>
      <c r="L383" s="211"/>
      <c r="M383" s="211"/>
      <c r="N383" s="211"/>
      <c r="O383" s="211"/>
      <c r="P383" s="211"/>
      <c r="Q383" s="211"/>
      <c r="R383" s="211"/>
      <c r="S383" s="211"/>
      <c r="T383" s="211"/>
      <c r="U383" s="211"/>
      <c r="V383" s="211"/>
      <c r="W383" s="211"/>
      <c r="X383" s="211"/>
      <c r="Y383" s="211"/>
      <c r="Z383" s="211"/>
      <c r="AA383" s="211"/>
      <c r="AB383" s="211"/>
      <c r="AC383" s="211"/>
      <c r="AD383" s="211"/>
      <c r="AE383" s="211"/>
      <c r="AF383" s="211"/>
      <c r="AG383" s="211"/>
      <c r="AH383" s="211"/>
      <c r="AI383" s="211"/>
      <c r="AJ383" s="211"/>
      <c r="AK383" s="211"/>
      <c r="AL383" s="211"/>
      <c r="AM383" s="211"/>
      <c r="AN383" s="211"/>
      <c r="AO383" s="211"/>
      <c r="AP383" s="211"/>
      <c r="AQ383" s="211"/>
      <c r="AR383" s="211"/>
    </row>
    <row r="384" spans="1:44" ht="12.75">
      <c r="A384" s="211"/>
      <c r="B384" s="211"/>
      <c r="C384" s="211"/>
      <c r="D384" s="211"/>
      <c r="E384" s="211"/>
      <c r="F384" s="211"/>
      <c r="G384" s="211"/>
      <c r="H384" s="211"/>
      <c r="I384" s="211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  <c r="U384" s="211"/>
      <c r="V384" s="211"/>
      <c r="W384" s="211"/>
      <c r="X384" s="211"/>
      <c r="Y384" s="211"/>
      <c r="Z384" s="211"/>
      <c r="AA384" s="211"/>
      <c r="AB384" s="211"/>
      <c r="AC384" s="211"/>
      <c r="AD384" s="211"/>
      <c r="AE384" s="211"/>
      <c r="AF384" s="211"/>
      <c r="AG384" s="211"/>
      <c r="AH384" s="211"/>
      <c r="AI384" s="211"/>
      <c r="AJ384" s="211"/>
      <c r="AK384" s="211"/>
      <c r="AL384" s="211"/>
      <c r="AM384" s="211"/>
      <c r="AN384" s="211"/>
      <c r="AO384" s="211"/>
      <c r="AP384" s="211"/>
      <c r="AQ384" s="211"/>
      <c r="AR384" s="211"/>
    </row>
    <row r="385" spans="1:44" ht="12.75">
      <c r="A385" s="211"/>
      <c r="B385" s="211"/>
      <c r="C385" s="211"/>
      <c r="D385" s="211"/>
      <c r="E385" s="211"/>
      <c r="F385" s="211"/>
      <c r="G385" s="211"/>
      <c r="H385" s="211"/>
      <c r="I385" s="211"/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  <c r="U385" s="211"/>
      <c r="V385" s="211"/>
      <c r="W385" s="211"/>
      <c r="X385" s="211"/>
      <c r="Y385" s="211"/>
      <c r="Z385" s="211"/>
      <c r="AA385" s="211"/>
      <c r="AB385" s="211"/>
      <c r="AC385" s="211"/>
      <c r="AD385" s="211"/>
      <c r="AE385" s="211"/>
      <c r="AF385" s="211"/>
      <c r="AG385" s="211"/>
      <c r="AH385" s="211"/>
      <c r="AI385" s="211"/>
      <c r="AJ385" s="211"/>
      <c r="AK385" s="211"/>
      <c r="AL385" s="211"/>
      <c r="AM385" s="211"/>
      <c r="AN385" s="211"/>
      <c r="AO385" s="211"/>
      <c r="AP385" s="211"/>
      <c r="AQ385" s="211"/>
      <c r="AR385" s="211"/>
    </row>
    <row r="386" spans="1:44" ht="12.75">
      <c r="A386" s="211"/>
      <c r="B386" s="211"/>
      <c r="C386" s="211"/>
      <c r="D386" s="211"/>
      <c r="E386" s="211"/>
      <c r="F386" s="211"/>
      <c r="G386" s="211"/>
      <c r="H386" s="211"/>
      <c r="I386" s="211"/>
      <c r="J386" s="211"/>
      <c r="K386" s="211"/>
      <c r="L386" s="211"/>
      <c r="M386" s="211"/>
      <c r="N386" s="211"/>
      <c r="O386" s="211"/>
      <c r="P386" s="211"/>
      <c r="Q386" s="211"/>
      <c r="R386" s="211"/>
      <c r="S386" s="211"/>
      <c r="T386" s="211"/>
      <c r="U386" s="211"/>
      <c r="V386" s="211"/>
      <c r="W386" s="211"/>
      <c r="X386" s="211"/>
      <c r="Y386" s="211"/>
      <c r="Z386" s="211"/>
      <c r="AA386" s="211"/>
      <c r="AB386" s="211"/>
      <c r="AC386" s="211"/>
      <c r="AD386" s="211"/>
      <c r="AE386" s="211"/>
      <c r="AF386" s="211"/>
      <c r="AG386" s="211"/>
      <c r="AH386" s="211"/>
      <c r="AI386" s="211"/>
      <c r="AJ386" s="211"/>
      <c r="AK386" s="211"/>
      <c r="AL386" s="211"/>
      <c r="AM386" s="211"/>
      <c r="AN386" s="211"/>
      <c r="AO386" s="211"/>
      <c r="AP386" s="211"/>
      <c r="AQ386" s="211"/>
      <c r="AR386" s="211"/>
    </row>
    <row r="387" spans="1:44" ht="12.75">
      <c r="A387" s="211"/>
      <c r="B387" s="211"/>
      <c r="C387" s="211"/>
      <c r="D387" s="211"/>
      <c r="E387" s="211"/>
      <c r="F387" s="211"/>
      <c r="G387" s="211"/>
      <c r="H387" s="211"/>
      <c r="I387" s="211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  <c r="U387" s="211"/>
      <c r="V387" s="211"/>
      <c r="W387" s="211"/>
      <c r="X387" s="211"/>
      <c r="Y387" s="211"/>
      <c r="Z387" s="211"/>
      <c r="AA387" s="211"/>
      <c r="AB387" s="211"/>
      <c r="AC387" s="211"/>
      <c r="AD387" s="211"/>
      <c r="AE387" s="211"/>
      <c r="AF387" s="211"/>
      <c r="AG387" s="211"/>
      <c r="AH387" s="211"/>
      <c r="AI387" s="211"/>
      <c r="AJ387" s="211"/>
      <c r="AK387" s="211"/>
      <c r="AL387" s="211"/>
      <c r="AM387" s="211"/>
      <c r="AN387" s="211"/>
      <c r="AO387" s="211"/>
      <c r="AP387" s="211"/>
      <c r="AQ387" s="211"/>
      <c r="AR387" s="211"/>
    </row>
    <row r="388" spans="1:44" ht="12.75">
      <c r="A388" s="211"/>
      <c r="B388" s="211"/>
      <c r="C388" s="211"/>
      <c r="D388" s="211"/>
      <c r="E388" s="211"/>
      <c r="F388" s="21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211"/>
      <c r="Z388" s="211"/>
      <c r="AA388" s="211"/>
      <c r="AB388" s="211"/>
      <c r="AC388" s="211"/>
      <c r="AD388" s="211"/>
      <c r="AE388" s="211"/>
      <c r="AF388" s="211"/>
      <c r="AG388" s="211"/>
      <c r="AH388" s="211"/>
      <c r="AI388" s="211"/>
      <c r="AJ388" s="211"/>
      <c r="AK388" s="211"/>
      <c r="AL388" s="211"/>
      <c r="AM388" s="211"/>
      <c r="AN388" s="211"/>
      <c r="AO388" s="211"/>
      <c r="AP388" s="211"/>
      <c r="AQ388" s="211"/>
      <c r="AR388" s="211"/>
    </row>
    <row r="389" spans="1:44" ht="12.75">
      <c r="A389" s="211"/>
      <c r="B389" s="211"/>
      <c r="C389" s="211"/>
      <c r="D389" s="211"/>
      <c r="E389" s="211"/>
      <c r="F389" s="211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  <c r="W389" s="211"/>
      <c r="X389" s="211"/>
      <c r="Y389" s="211"/>
      <c r="Z389" s="211"/>
      <c r="AA389" s="211"/>
      <c r="AB389" s="211"/>
      <c r="AC389" s="211"/>
      <c r="AD389" s="211"/>
      <c r="AE389" s="211"/>
      <c r="AF389" s="211"/>
      <c r="AG389" s="211"/>
      <c r="AH389" s="211"/>
      <c r="AI389" s="211"/>
      <c r="AJ389" s="211"/>
      <c r="AK389" s="211"/>
      <c r="AL389" s="211"/>
      <c r="AM389" s="211"/>
      <c r="AN389" s="211"/>
      <c r="AO389" s="211"/>
      <c r="AP389" s="211"/>
      <c r="AQ389" s="211"/>
      <c r="AR389" s="211"/>
    </row>
    <row r="390" spans="1:44" ht="12.75">
      <c r="A390" s="211"/>
      <c r="B390" s="211"/>
      <c r="C390" s="211"/>
      <c r="D390" s="211"/>
      <c r="E390" s="211"/>
      <c r="F390" s="211"/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  <c r="U390" s="211"/>
      <c r="V390" s="211"/>
      <c r="W390" s="211"/>
      <c r="X390" s="211"/>
      <c r="Y390" s="211"/>
      <c r="Z390" s="211"/>
      <c r="AA390" s="211"/>
      <c r="AB390" s="211"/>
      <c r="AC390" s="211"/>
      <c r="AD390" s="211"/>
      <c r="AE390" s="211"/>
      <c r="AF390" s="211"/>
      <c r="AG390" s="211"/>
      <c r="AH390" s="211"/>
      <c r="AI390" s="211"/>
      <c r="AJ390" s="211"/>
      <c r="AK390" s="211"/>
      <c r="AL390" s="211"/>
      <c r="AM390" s="211"/>
      <c r="AN390" s="211"/>
      <c r="AO390" s="211"/>
      <c r="AP390" s="211"/>
      <c r="AQ390" s="211"/>
      <c r="AR390" s="211"/>
    </row>
    <row r="391" spans="1:44" ht="12.75">
      <c r="A391" s="211"/>
      <c r="B391" s="211"/>
      <c r="C391" s="211"/>
      <c r="D391" s="211"/>
      <c r="E391" s="211"/>
      <c r="F391" s="211"/>
      <c r="G391" s="211"/>
      <c r="H391" s="211"/>
      <c r="I391" s="211"/>
      <c r="J391" s="211"/>
      <c r="K391" s="211"/>
      <c r="L391" s="211"/>
      <c r="M391" s="211"/>
      <c r="N391" s="211"/>
      <c r="O391" s="211"/>
      <c r="P391" s="211"/>
      <c r="Q391" s="211"/>
      <c r="R391" s="211"/>
      <c r="S391" s="211"/>
      <c r="T391" s="211"/>
      <c r="U391" s="211"/>
      <c r="V391" s="211"/>
      <c r="W391" s="211"/>
      <c r="X391" s="211"/>
      <c r="Y391" s="211"/>
      <c r="Z391" s="211"/>
      <c r="AA391" s="211"/>
      <c r="AB391" s="211"/>
      <c r="AC391" s="211"/>
      <c r="AD391" s="211"/>
      <c r="AE391" s="211"/>
      <c r="AF391" s="211"/>
      <c r="AG391" s="211"/>
      <c r="AH391" s="211"/>
      <c r="AI391" s="211"/>
      <c r="AJ391" s="211"/>
      <c r="AK391" s="211"/>
      <c r="AL391" s="211"/>
      <c r="AM391" s="211"/>
      <c r="AN391" s="211"/>
      <c r="AO391" s="211"/>
      <c r="AP391" s="211"/>
      <c r="AQ391" s="211"/>
      <c r="AR391" s="211"/>
    </row>
    <row r="392" spans="1:44" ht="12.75">
      <c r="A392" s="211"/>
      <c r="B392" s="211"/>
      <c r="C392" s="211"/>
      <c r="D392" s="211"/>
      <c r="E392" s="211"/>
      <c r="F392" s="211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211"/>
      <c r="Z392" s="211"/>
      <c r="AA392" s="211"/>
      <c r="AB392" s="211"/>
      <c r="AC392" s="211"/>
      <c r="AD392" s="211"/>
      <c r="AE392" s="211"/>
      <c r="AF392" s="211"/>
      <c r="AG392" s="211"/>
      <c r="AH392" s="211"/>
      <c r="AI392" s="211"/>
      <c r="AJ392" s="211"/>
      <c r="AK392" s="211"/>
      <c r="AL392" s="211"/>
      <c r="AM392" s="211"/>
      <c r="AN392" s="211"/>
      <c r="AO392" s="211"/>
      <c r="AP392" s="211"/>
      <c r="AQ392" s="211"/>
      <c r="AR392" s="211"/>
    </row>
    <row r="393" spans="1:44" ht="12.75">
      <c r="A393" s="211"/>
      <c r="B393" s="211"/>
      <c r="C393" s="211"/>
      <c r="D393" s="211"/>
      <c r="E393" s="211"/>
      <c r="F393" s="211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11"/>
      <c r="W393" s="211"/>
      <c r="X393" s="211"/>
      <c r="Y393" s="211"/>
      <c r="Z393" s="211"/>
      <c r="AA393" s="211"/>
      <c r="AB393" s="211"/>
      <c r="AC393" s="211"/>
      <c r="AD393" s="211"/>
      <c r="AE393" s="211"/>
      <c r="AF393" s="211"/>
      <c r="AG393" s="211"/>
      <c r="AH393" s="211"/>
      <c r="AI393" s="211"/>
      <c r="AJ393" s="211"/>
      <c r="AK393" s="211"/>
      <c r="AL393" s="211"/>
      <c r="AM393" s="211"/>
      <c r="AN393" s="211"/>
      <c r="AO393" s="211"/>
      <c r="AP393" s="211"/>
      <c r="AQ393" s="211"/>
      <c r="AR393" s="211"/>
    </row>
    <row r="394" spans="1:44" ht="12.75">
      <c r="A394" s="211"/>
      <c r="B394" s="211"/>
      <c r="C394" s="211"/>
      <c r="D394" s="211"/>
      <c r="E394" s="211"/>
      <c r="F394" s="21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  <c r="AA394" s="211"/>
      <c r="AB394" s="211"/>
      <c r="AC394" s="211"/>
      <c r="AD394" s="211"/>
      <c r="AE394" s="211"/>
      <c r="AF394" s="211"/>
      <c r="AG394" s="211"/>
      <c r="AH394" s="211"/>
      <c r="AI394" s="211"/>
      <c r="AJ394" s="211"/>
      <c r="AK394" s="211"/>
      <c r="AL394" s="211"/>
      <c r="AM394" s="211"/>
      <c r="AN394" s="211"/>
      <c r="AO394" s="211"/>
      <c r="AP394" s="211"/>
      <c r="AQ394" s="211"/>
      <c r="AR394" s="211"/>
    </row>
    <row r="395" spans="1:44" ht="12.75">
      <c r="A395" s="211"/>
      <c r="B395" s="211"/>
      <c r="C395" s="211"/>
      <c r="D395" s="211"/>
      <c r="E395" s="211"/>
      <c r="F395" s="211"/>
      <c r="G395" s="211"/>
      <c r="H395" s="211"/>
      <c r="I395" s="211"/>
      <c r="J395" s="211"/>
      <c r="K395" s="211"/>
      <c r="L395" s="211"/>
      <c r="M395" s="211"/>
      <c r="N395" s="211"/>
      <c r="O395" s="211"/>
      <c r="P395" s="211"/>
      <c r="Q395" s="211"/>
      <c r="R395" s="211"/>
      <c r="S395" s="211"/>
      <c r="T395" s="211"/>
      <c r="U395" s="211"/>
      <c r="V395" s="211"/>
      <c r="W395" s="211"/>
      <c r="X395" s="211"/>
      <c r="Y395" s="211"/>
      <c r="Z395" s="211"/>
      <c r="AA395" s="211"/>
      <c r="AB395" s="211"/>
      <c r="AC395" s="211"/>
      <c r="AD395" s="211"/>
      <c r="AE395" s="211"/>
      <c r="AF395" s="211"/>
      <c r="AG395" s="211"/>
      <c r="AH395" s="211"/>
      <c r="AI395" s="211"/>
      <c r="AJ395" s="211"/>
      <c r="AK395" s="211"/>
      <c r="AL395" s="211"/>
      <c r="AM395" s="211"/>
      <c r="AN395" s="211"/>
      <c r="AO395" s="211"/>
      <c r="AP395" s="211"/>
      <c r="AQ395" s="211"/>
      <c r="AR395" s="211"/>
    </row>
    <row r="396" spans="1:44" ht="12.75">
      <c r="A396" s="211"/>
      <c r="B396" s="211"/>
      <c r="C396" s="211"/>
      <c r="D396" s="211"/>
      <c r="E396" s="211"/>
      <c r="F396" s="211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  <c r="AA396" s="211"/>
      <c r="AB396" s="211"/>
      <c r="AC396" s="211"/>
      <c r="AD396" s="211"/>
      <c r="AE396" s="211"/>
      <c r="AF396" s="211"/>
      <c r="AG396" s="211"/>
      <c r="AH396" s="211"/>
      <c r="AI396" s="211"/>
      <c r="AJ396" s="211"/>
      <c r="AK396" s="211"/>
      <c r="AL396" s="211"/>
      <c r="AM396" s="211"/>
      <c r="AN396" s="211"/>
      <c r="AO396" s="211"/>
      <c r="AP396" s="211"/>
      <c r="AQ396" s="211"/>
      <c r="AR396" s="211"/>
    </row>
    <row r="397" spans="1:44" ht="12.75">
      <c r="A397" s="211"/>
      <c r="B397" s="211"/>
      <c r="C397" s="211"/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  <c r="AB397" s="211"/>
      <c r="AC397" s="211"/>
      <c r="AD397" s="211"/>
      <c r="AE397" s="211"/>
      <c r="AF397" s="211"/>
      <c r="AG397" s="211"/>
      <c r="AH397" s="211"/>
      <c r="AI397" s="211"/>
      <c r="AJ397" s="211"/>
      <c r="AK397" s="211"/>
      <c r="AL397" s="211"/>
      <c r="AM397" s="211"/>
      <c r="AN397" s="211"/>
      <c r="AO397" s="211"/>
      <c r="AP397" s="211"/>
      <c r="AQ397" s="211"/>
      <c r="AR397" s="211"/>
    </row>
    <row r="398" spans="1:44" ht="12.75">
      <c r="A398" s="211"/>
      <c r="B398" s="211"/>
      <c r="C398" s="211"/>
      <c r="D398" s="211"/>
      <c r="E398" s="211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  <c r="AB398" s="211"/>
      <c r="AC398" s="211"/>
      <c r="AD398" s="211"/>
      <c r="AE398" s="211"/>
      <c r="AF398" s="211"/>
      <c r="AG398" s="211"/>
      <c r="AH398" s="211"/>
      <c r="AI398" s="211"/>
      <c r="AJ398" s="211"/>
      <c r="AK398" s="211"/>
      <c r="AL398" s="211"/>
      <c r="AM398" s="211"/>
      <c r="AN398" s="211"/>
      <c r="AO398" s="211"/>
      <c r="AP398" s="211"/>
      <c r="AQ398" s="211"/>
      <c r="AR398" s="211"/>
    </row>
    <row r="399" spans="1:44" ht="12.75">
      <c r="A399" s="211"/>
      <c r="B399" s="211"/>
      <c r="C399" s="211"/>
      <c r="D399" s="211"/>
      <c r="E399" s="211"/>
      <c r="F399" s="211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  <c r="AB399" s="211"/>
      <c r="AC399" s="211"/>
      <c r="AD399" s="211"/>
      <c r="AE399" s="211"/>
      <c r="AF399" s="211"/>
      <c r="AG399" s="211"/>
      <c r="AH399" s="211"/>
      <c r="AI399" s="211"/>
      <c r="AJ399" s="211"/>
      <c r="AK399" s="211"/>
      <c r="AL399" s="211"/>
      <c r="AM399" s="211"/>
      <c r="AN399" s="211"/>
      <c r="AO399" s="211"/>
      <c r="AP399" s="211"/>
      <c r="AQ399" s="211"/>
      <c r="AR399" s="211"/>
    </row>
    <row r="400" spans="1:44" ht="12.75">
      <c r="A400" s="211"/>
      <c r="B400" s="211"/>
      <c r="C400" s="211"/>
      <c r="D400" s="211"/>
      <c r="E400" s="211"/>
      <c r="F400" s="211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  <c r="AB400" s="211"/>
      <c r="AC400" s="211"/>
      <c r="AD400" s="211"/>
      <c r="AE400" s="211"/>
      <c r="AF400" s="211"/>
      <c r="AG400" s="211"/>
      <c r="AH400" s="211"/>
      <c r="AI400" s="211"/>
      <c r="AJ400" s="211"/>
      <c r="AK400" s="211"/>
      <c r="AL400" s="211"/>
      <c r="AM400" s="211"/>
      <c r="AN400" s="211"/>
      <c r="AO400" s="211"/>
      <c r="AP400" s="211"/>
      <c r="AQ400" s="211"/>
      <c r="AR400" s="211"/>
    </row>
    <row r="401" spans="1:44" ht="12.75">
      <c r="A401" s="211"/>
      <c r="B401" s="211"/>
      <c r="C401" s="211"/>
      <c r="D401" s="211"/>
      <c r="E401" s="211"/>
      <c r="F401" s="211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  <c r="AB401" s="211"/>
      <c r="AC401" s="211"/>
      <c r="AD401" s="211"/>
      <c r="AE401" s="211"/>
      <c r="AF401" s="211"/>
      <c r="AG401" s="211"/>
      <c r="AH401" s="211"/>
      <c r="AI401" s="211"/>
      <c r="AJ401" s="211"/>
      <c r="AK401" s="211"/>
      <c r="AL401" s="211"/>
      <c r="AM401" s="211"/>
      <c r="AN401" s="211"/>
      <c r="AO401" s="211"/>
      <c r="AP401" s="211"/>
      <c r="AQ401" s="211"/>
      <c r="AR401" s="211"/>
    </row>
    <row r="402" spans="1:44" ht="12.75">
      <c r="A402" s="211"/>
      <c r="B402" s="211"/>
      <c r="C402" s="211"/>
      <c r="D402" s="211"/>
      <c r="E402" s="211"/>
      <c r="F402" s="211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  <c r="AB402" s="211"/>
      <c r="AC402" s="211"/>
      <c r="AD402" s="211"/>
      <c r="AE402" s="211"/>
      <c r="AF402" s="211"/>
      <c r="AG402" s="211"/>
      <c r="AH402" s="211"/>
      <c r="AI402" s="211"/>
      <c r="AJ402" s="211"/>
      <c r="AK402" s="211"/>
      <c r="AL402" s="211"/>
      <c r="AM402" s="211"/>
      <c r="AN402" s="211"/>
      <c r="AO402" s="211"/>
      <c r="AP402" s="211"/>
      <c r="AQ402" s="211"/>
      <c r="AR402" s="211"/>
    </row>
    <row r="403" spans="1:44" ht="12.75">
      <c r="A403" s="211"/>
      <c r="B403" s="211"/>
      <c r="C403" s="211"/>
      <c r="D403" s="211"/>
      <c r="E403" s="211"/>
      <c r="F403" s="211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  <c r="AB403" s="211"/>
      <c r="AC403" s="211"/>
      <c r="AD403" s="211"/>
      <c r="AE403" s="211"/>
      <c r="AF403" s="211"/>
      <c r="AG403" s="211"/>
      <c r="AH403" s="211"/>
      <c r="AI403" s="211"/>
      <c r="AJ403" s="211"/>
      <c r="AK403" s="211"/>
      <c r="AL403" s="211"/>
      <c r="AM403" s="211"/>
      <c r="AN403" s="211"/>
      <c r="AO403" s="211"/>
      <c r="AP403" s="211"/>
      <c r="AQ403" s="211"/>
      <c r="AR403" s="211"/>
    </row>
    <row r="404" spans="1:44" ht="12.75">
      <c r="A404" s="211"/>
      <c r="B404" s="211"/>
      <c r="C404" s="211"/>
      <c r="D404" s="211"/>
      <c r="E404" s="211"/>
      <c r="F404" s="211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  <c r="AB404" s="211"/>
      <c r="AC404" s="211"/>
      <c r="AD404" s="211"/>
      <c r="AE404" s="211"/>
      <c r="AF404" s="211"/>
      <c r="AG404" s="211"/>
      <c r="AH404" s="211"/>
      <c r="AI404" s="211"/>
      <c r="AJ404" s="211"/>
      <c r="AK404" s="211"/>
      <c r="AL404" s="211"/>
      <c r="AM404" s="211"/>
      <c r="AN404" s="211"/>
      <c r="AO404" s="211"/>
      <c r="AP404" s="211"/>
      <c r="AQ404" s="211"/>
      <c r="AR404" s="211"/>
    </row>
    <row r="405" spans="1:44" ht="12.75">
      <c r="A405" s="211"/>
      <c r="B405" s="211"/>
      <c r="C405" s="211"/>
      <c r="D405" s="211"/>
      <c r="E405" s="211"/>
      <c r="F405" s="211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  <c r="AB405" s="211"/>
      <c r="AC405" s="211"/>
      <c r="AD405" s="211"/>
      <c r="AE405" s="211"/>
      <c r="AF405" s="211"/>
      <c r="AG405" s="211"/>
      <c r="AH405" s="211"/>
      <c r="AI405" s="211"/>
      <c r="AJ405" s="211"/>
      <c r="AK405" s="211"/>
      <c r="AL405" s="211"/>
      <c r="AM405" s="211"/>
      <c r="AN405" s="211"/>
      <c r="AO405" s="211"/>
      <c r="AP405" s="211"/>
      <c r="AQ405" s="211"/>
      <c r="AR405" s="211"/>
    </row>
    <row r="406" spans="1:44" ht="12.75">
      <c r="A406" s="211"/>
      <c r="B406" s="211"/>
      <c r="C406" s="211"/>
      <c r="D406" s="211"/>
      <c r="E406" s="211"/>
      <c r="F406" s="211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  <c r="AB406" s="211"/>
      <c r="AC406" s="211"/>
      <c r="AD406" s="211"/>
      <c r="AE406" s="211"/>
      <c r="AF406" s="211"/>
      <c r="AG406" s="211"/>
      <c r="AH406" s="211"/>
      <c r="AI406" s="211"/>
      <c r="AJ406" s="211"/>
      <c r="AK406" s="211"/>
      <c r="AL406" s="211"/>
      <c r="AM406" s="211"/>
      <c r="AN406" s="211"/>
      <c r="AO406" s="211"/>
      <c r="AP406" s="211"/>
      <c r="AQ406" s="211"/>
      <c r="AR406" s="211"/>
    </row>
    <row r="407" spans="1:44" ht="12.75">
      <c r="A407" s="211"/>
      <c r="B407" s="211"/>
      <c r="C407" s="211"/>
      <c r="D407" s="211"/>
      <c r="E407" s="211"/>
      <c r="F407" s="211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  <c r="AB407" s="211"/>
      <c r="AC407" s="211"/>
      <c r="AD407" s="211"/>
      <c r="AE407" s="211"/>
      <c r="AF407" s="211"/>
      <c r="AG407" s="211"/>
      <c r="AH407" s="211"/>
      <c r="AI407" s="211"/>
      <c r="AJ407" s="211"/>
      <c r="AK407" s="211"/>
      <c r="AL407" s="211"/>
      <c r="AM407" s="211"/>
      <c r="AN407" s="211"/>
      <c r="AO407" s="211"/>
      <c r="AP407" s="211"/>
      <c r="AQ407" s="211"/>
      <c r="AR407" s="211"/>
    </row>
    <row r="408" spans="1:44" ht="12.75">
      <c r="A408" s="211"/>
      <c r="B408" s="211"/>
      <c r="C408" s="211"/>
      <c r="D408" s="211"/>
      <c r="E408" s="211"/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  <c r="AB408" s="211"/>
      <c r="AC408" s="211"/>
      <c r="AD408" s="211"/>
      <c r="AE408" s="211"/>
      <c r="AF408" s="211"/>
      <c r="AG408" s="211"/>
      <c r="AH408" s="211"/>
      <c r="AI408" s="211"/>
      <c r="AJ408" s="211"/>
      <c r="AK408" s="211"/>
      <c r="AL408" s="211"/>
      <c r="AM408" s="211"/>
      <c r="AN408" s="211"/>
      <c r="AO408" s="211"/>
      <c r="AP408" s="211"/>
      <c r="AQ408" s="211"/>
      <c r="AR408" s="211"/>
    </row>
    <row r="409" spans="1:44" ht="12.75">
      <c r="A409" s="211"/>
      <c r="B409" s="211"/>
      <c r="C409" s="211"/>
      <c r="D409" s="211"/>
      <c r="E409" s="211"/>
      <c r="F409" s="211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  <c r="AB409" s="211"/>
      <c r="AC409" s="211"/>
      <c r="AD409" s="211"/>
      <c r="AE409" s="211"/>
      <c r="AF409" s="211"/>
      <c r="AG409" s="211"/>
      <c r="AH409" s="211"/>
      <c r="AI409" s="211"/>
      <c r="AJ409" s="211"/>
      <c r="AK409" s="211"/>
      <c r="AL409" s="211"/>
      <c r="AM409" s="211"/>
      <c r="AN409" s="211"/>
      <c r="AO409" s="211"/>
      <c r="AP409" s="211"/>
      <c r="AQ409" s="211"/>
      <c r="AR409" s="211"/>
    </row>
    <row r="410" spans="1:44" ht="12.75">
      <c r="A410" s="211"/>
      <c r="B410" s="211"/>
      <c r="C410" s="211"/>
      <c r="D410" s="211"/>
      <c r="E410" s="211"/>
      <c r="F410" s="211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  <c r="AB410" s="211"/>
      <c r="AC410" s="211"/>
      <c r="AD410" s="211"/>
      <c r="AE410" s="211"/>
      <c r="AF410" s="211"/>
      <c r="AG410" s="211"/>
      <c r="AH410" s="211"/>
      <c r="AI410" s="211"/>
      <c r="AJ410" s="211"/>
      <c r="AK410" s="211"/>
      <c r="AL410" s="211"/>
      <c r="AM410" s="211"/>
      <c r="AN410" s="211"/>
      <c r="AO410" s="211"/>
      <c r="AP410" s="211"/>
      <c r="AQ410" s="211"/>
      <c r="AR410" s="211"/>
    </row>
    <row r="411" spans="1:44" ht="12.75">
      <c r="A411" s="211"/>
      <c r="B411" s="211"/>
      <c r="C411" s="211"/>
      <c r="D411" s="211"/>
      <c r="E411" s="211"/>
      <c r="F411" s="211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  <c r="AB411" s="211"/>
      <c r="AC411" s="211"/>
      <c r="AD411" s="211"/>
      <c r="AE411" s="211"/>
      <c r="AF411" s="211"/>
      <c r="AG411" s="211"/>
      <c r="AH411" s="211"/>
      <c r="AI411" s="211"/>
      <c r="AJ411" s="211"/>
      <c r="AK411" s="211"/>
      <c r="AL411" s="211"/>
      <c r="AM411" s="211"/>
      <c r="AN411" s="211"/>
      <c r="AO411" s="211"/>
      <c r="AP411" s="211"/>
      <c r="AQ411" s="211"/>
      <c r="AR411" s="211"/>
    </row>
    <row r="412" spans="1:44" ht="12.75">
      <c r="A412" s="211"/>
      <c r="B412" s="211"/>
      <c r="C412" s="211"/>
      <c r="D412" s="211"/>
      <c r="E412" s="211"/>
      <c r="F412" s="211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  <c r="AB412" s="211"/>
      <c r="AC412" s="211"/>
      <c r="AD412" s="211"/>
      <c r="AE412" s="211"/>
      <c r="AF412" s="211"/>
      <c r="AG412" s="211"/>
      <c r="AH412" s="211"/>
      <c r="AI412" s="211"/>
      <c r="AJ412" s="211"/>
      <c r="AK412" s="211"/>
      <c r="AL412" s="211"/>
      <c r="AM412" s="211"/>
      <c r="AN412" s="211"/>
      <c r="AO412" s="211"/>
      <c r="AP412" s="211"/>
      <c r="AQ412" s="211"/>
      <c r="AR412" s="211"/>
    </row>
    <row r="413" spans="1:44" ht="12.75">
      <c r="A413" s="211"/>
      <c r="B413" s="211"/>
      <c r="C413" s="211"/>
      <c r="D413" s="211"/>
      <c r="E413" s="211"/>
      <c r="F413" s="211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  <c r="AB413" s="211"/>
      <c r="AC413" s="211"/>
      <c r="AD413" s="211"/>
      <c r="AE413" s="211"/>
      <c r="AF413" s="211"/>
      <c r="AG413" s="211"/>
      <c r="AH413" s="211"/>
      <c r="AI413" s="211"/>
      <c r="AJ413" s="211"/>
      <c r="AK413" s="211"/>
      <c r="AL413" s="211"/>
      <c r="AM413" s="211"/>
      <c r="AN413" s="211"/>
      <c r="AO413" s="211"/>
      <c r="AP413" s="211"/>
      <c r="AQ413" s="211"/>
      <c r="AR413" s="211"/>
    </row>
    <row r="414" spans="1:44" ht="12.75">
      <c r="A414" s="211"/>
      <c r="B414" s="211"/>
      <c r="C414" s="211"/>
      <c r="D414" s="211"/>
      <c r="E414" s="211"/>
      <c r="F414" s="211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  <c r="AB414" s="211"/>
      <c r="AC414" s="211"/>
      <c r="AD414" s="211"/>
      <c r="AE414" s="211"/>
      <c r="AF414" s="211"/>
      <c r="AG414" s="211"/>
      <c r="AH414" s="211"/>
      <c r="AI414" s="211"/>
      <c r="AJ414" s="211"/>
      <c r="AK414" s="211"/>
      <c r="AL414" s="211"/>
      <c r="AM414" s="211"/>
      <c r="AN414" s="211"/>
      <c r="AO414" s="211"/>
      <c r="AP414" s="211"/>
      <c r="AQ414" s="211"/>
      <c r="AR414" s="211"/>
    </row>
    <row r="415" spans="1:44" ht="12.75">
      <c r="A415" s="211"/>
      <c r="B415" s="211"/>
      <c r="C415" s="211"/>
      <c r="D415" s="211"/>
      <c r="E415" s="211"/>
      <c r="F415" s="211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  <c r="AB415" s="211"/>
      <c r="AC415" s="211"/>
      <c r="AD415" s="211"/>
      <c r="AE415" s="211"/>
      <c r="AF415" s="211"/>
      <c r="AG415" s="211"/>
      <c r="AH415" s="211"/>
      <c r="AI415" s="211"/>
      <c r="AJ415" s="211"/>
      <c r="AK415" s="211"/>
      <c r="AL415" s="211"/>
      <c r="AM415" s="211"/>
      <c r="AN415" s="211"/>
      <c r="AO415" s="211"/>
      <c r="AP415" s="211"/>
      <c r="AQ415" s="211"/>
      <c r="AR415" s="211"/>
    </row>
    <row r="416" spans="1:44" ht="12.75">
      <c r="A416" s="211"/>
      <c r="B416" s="211"/>
      <c r="C416" s="211"/>
      <c r="D416" s="211"/>
      <c r="E416" s="211"/>
      <c r="F416" s="211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  <c r="AB416" s="211"/>
      <c r="AC416" s="211"/>
      <c r="AD416" s="211"/>
      <c r="AE416" s="211"/>
      <c r="AF416" s="211"/>
      <c r="AG416" s="211"/>
      <c r="AH416" s="211"/>
      <c r="AI416" s="211"/>
      <c r="AJ416" s="211"/>
      <c r="AK416" s="211"/>
      <c r="AL416" s="211"/>
      <c r="AM416" s="211"/>
      <c r="AN416" s="211"/>
      <c r="AO416" s="211"/>
      <c r="AP416" s="211"/>
      <c r="AQ416" s="211"/>
      <c r="AR416" s="211"/>
    </row>
    <row r="417" spans="1:44" ht="12.75">
      <c r="A417" s="211"/>
      <c r="B417" s="211"/>
      <c r="C417" s="211"/>
      <c r="D417" s="211"/>
      <c r="E417" s="211"/>
      <c r="F417" s="211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  <c r="AB417" s="211"/>
      <c r="AC417" s="211"/>
      <c r="AD417" s="211"/>
      <c r="AE417" s="211"/>
      <c r="AF417" s="211"/>
      <c r="AG417" s="211"/>
      <c r="AH417" s="211"/>
      <c r="AI417" s="211"/>
      <c r="AJ417" s="211"/>
      <c r="AK417" s="211"/>
      <c r="AL417" s="211"/>
      <c r="AM417" s="211"/>
      <c r="AN417" s="211"/>
      <c r="AO417" s="211"/>
      <c r="AP417" s="211"/>
      <c r="AQ417" s="211"/>
      <c r="AR417" s="211"/>
    </row>
    <row r="418" spans="1:44" ht="12.75">
      <c r="A418" s="211"/>
      <c r="B418" s="211"/>
      <c r="C418" s="211"/>
      <c r="D418" s="211"/>
      <c r="E418" s="211"/>
      <c r="F418" s="211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  <c r="AB418" s="211"/>
      <c r="AC418" s="211"/>
      <c r="AD418" s="211"/>
      <c r="AE418" s="211"/>
      <c r="AF418" s="211"/>
      <c r="AG418" s="211"/>
      <c r="AH418" s="211"/>
      <c r="AI418" s="211"/>
      <c r="AJ418" s="211"/>
      <c r="AK418" s="211"/>
      <c r="AL418" s="211"/>
      <c r="AM418" s="211"/>
      <c r="AN418" s="211"/>
      <c r="AO418" s="211"/>
      <c r="AP418" s="211"/>
      <c r="AQ418" s="211"/>
      <c r="AR418" s="211"/>
    </row>
    <row r="419" spans="1:44" ht="12.75">
      <c r="A419" s="211"/>
      <c r="B419" s="211"/>
      <c r="C419" s="211"/>
      <c r="D419" s="211"/>
      <c r="E419" s="211"/>
      <c r="F419" s="211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  <c r="AB419" s="211"/>
      <c r="AC419" s="211"/>
      <c r="AD419" s="211"/>
      <c r="AE419" s="211"/>
      <c r="AF419" s="211"/>
      <c r="AG419" s="211"/>
      <c r="AH419" s="211"/>
      <c r="AI419" s="211"/>
      <c r="AJ419" s="211"/>
      <c r="AK419" s="211"/>
      <c r="AL419" s="211"/>
      <c r="AM419" s="211"/>
      <c r="AN419" s="211"/>
      <c r="AO419" s="211"/>
      <c r="AP419" s="211"/>
      <c r="AQ419" s="211"/>
      <c r="AR419" s="211"/>
    </row>
    <row r="420" spans="1:44" ht="12.75">
      <c r="A420" s="211"/>
      <c r="B420" s="211"/>
      <c r="C420" s="211"/>
      <c r="D420" s="211"/>
      <c r="E420" s="211"/>
      <c r="F420" s="211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  <c r="AB420" s="211"/>
      <c r="AC420" s="211"/>
      <c r="AD420" s="211"/>
      <c r="AE420" s="211"/>
      <c r="AF420" s="211"/>
      <c r="AG420" s="211"/>
      <c r="AH420" s="211"/>
      <c r="AI420" s="211"/>
      <c r="AJ420" s="211"/>
      <c r="AK420" s="211"/>
      <c r="AL420" s="211"/>
      <c r="AM420" s="211"/>
      <c r="AN420" s="211"/>
      <c r="AO420" s="211"/>
      <c r="AP420" s="211"/>
      <c r="AQ420" s="211"/>
      <c r="AR420" s="211"/>
    </row>
    <row r="421" spans="1:44" ht="12.75">
      <c r="A421" s="211"/>
      <c r="B421" s="211"/>
      <c r="C421" s="211"/>
      <c r="D421" s="211"/>
      <c r="E421" s="211"/>
      <c r="F421" s="211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  <c r="AB421" s="211"/>
      <c r="AC421" s="211"/>
      <c r="AD421" s="211"/>
      <c r="AE421" s="211"/>
      <c r="AF421" s="211"/>
      <c r="AG421" s="211"/>
      <c r="AH421" s="211"/>
      <c r="AI421" s="211"/>
      <c r="AJ421" s="211"/>
      <c r="AK421" s="211"/>
      <c r="AL421" s="211"/>
      <c r="AM421" s="211"/>
      <c r="AN421" s="211"/>
      <c r="AO421" s="211"/>
      <c r="AP421" s="211"/>
      <c r="AQ421" s="211"/>
      <c r="AR421" s="211"/>
    </row>
    <row r="422" spans="1:44" ht="12.75">
      <c r="A422" s="211"/>
      <c r="B422" s="211"/>
      <c r="C422" s="211"/>
      <c r="D422" s="211"/>
      <c r="E422" s="211"/>
      <c r="F422" s="211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  <c r="AB422" s="211"/>
      <c r="AC422" s="211"/>
      <c r="AD422" s="211"/>
      <c r="AE422" s="211"/>
      <c r="AF422" s="211"/>
      <c r="AG422" s="211"/>
      <c r="AH422" s="211"/>
      <c r="AI422" s="211"/>
      <c r="AJ422" s="211"/>
      <c r="AK422" s="211"/>
      <c r="AL422" s="211"/>
      <c r="AM422" s="211"/>
      <c r="AN422" s="211"/>
      <c r="AO422" s="211"/>
      <c r="AP422" s="211"/>
      <c r="AQ422" s="211"/>
      <c r="AR422" s="211"/>
    </row>
    <row r="423" spans="1:44" ht="12.75">
      <c r="A423" s="211"/>
      <c r="B423" s="211"/>
      <c r="C423" s="211"/>
      <c r="D423" s="211"/>
      <c r="E423" s="211"/>
      <c r="F423" s="211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  <c r="AB423" s="211"/>
      <c r="AC423" s="211"/>
      <c r="AD423" s="211"/>
      <c r="AE423" s="211"/>
      <c r="AF423" s="211"/>
      <c r="AG423" s="211"/>
      <c r="AH423" s="211"/>
      <c r="AI423" s="211"/>
      <c r="AJ423" s="211"/>
      <c r="AK423" s="211"/>
      <c r="AL423" s="211"/>
      <c r="AM423" s="211"/>
      <c r="AN423" s="211"/>
      <c r="AO423" s="211"/>
      <c r="AP423" s="211"/>
      <c r="AQ423" s="211"/>
      <c r="AR423" s="211"/>
    </row>
    <row r="424" spans="1:44" ht="12.75">
      <c r="A424" s="211"/>
      <c r="B424" s="211"/>
      <c r="C424" s="211"/>
      <c r="D424" s="211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  <c r="AB424" s="211"/>
      <c r="AC424" s="211"/>
      <c r="AD424" s="211"/>
      <c r="AE424" s="211"/>
      <c r="AF424" s="211"/>
      <c r="AG424" s="211"/>
      <c r="AH424" s="211"/>
      <c r="AI424" s="211"/>
      <c r="AJ424" s="211"/>
      <c r="AK424" s="211"/>
      <c r="AL424" s="211"/>
      <c r="AM424" s="211"/>
      <c r="AN424" s="211"/>
      <c r="AO424" s="211"/>
      <c r="AP424" s="211"/>
      <c r="AQ424" s="211"/>
      <c r="AR424" s="211"/>
    </row>
    <row r="425" spans="1:44" ht="12.75">
      <c r="A425" s="211"/>
      <c r="B425" s="211"/>
      <c r="C425" s="211"/>
      <c r="D425" s="211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  <c r="AB425" s="211"/>
      <c r="AC425" s="211"/>
      <c r="AD425" s="211"/>
      <c r="AE425" s="211"/>
      <c r="AF425" s="211"/>
      <c r="AG425" s="211"/>
      <c r="AH425" s="211"/>
      <c r="AI425" s="211"/>
      <c r="AJ425" s="211"/>
      <c r="AK425" s="211"/>
      <c r="AL425" s="211"/>
      <c r="AM425" s="211"/>
      <c r="AN425" s="211"/>
      <c r="AO425" s="211"/>
      <c r="AP425" s="211"/>
      <c r="AQ425" s="211"/>
      <c r="AR425" s="211"/>
    </row>
    <row r="426" spans="1:44" ht="12.75">
      <c r="A426" s="211"/>
      <c r="B426" s="211"/>
      <c r="C426" s="211"/>
      <c r="D426" s="211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  <c r="AB426" s="211"/>
      <c r="AC426" s="211"/>
      <c r="AD426" s="211"/>
      <c r="AE426" s="211"/>
      <c r="AF426" s="211"/>
      <c r="AG426" s="211"/>
      <c r="AH426" s="211"/>
      <c r="AI426" s="211"/>
      <c r="AJ426" s="211"/>
      <c r="AK426" s="211"/>
      <c r="AL426" s="211"/>
      <c r="AM426" s="211"/>
      <c r="AN426" s="211"/>
      <c r="AO426" s="211"/>
      <c r="AP426" s="211"/>
      <c r="AQ426" s="211"/>
      <c r="AR426" s="211"/>
    </row>
    <row r="427" spans="1:44" ht="12.75">
      <c r="A427" s="211"/>
      <c r="B427" s="211"/>
      <c r="C427" s="211"/>
      <c r="D427" s="211"/>
      <c r="E427" s="211"/>
      <c r="F427" s="211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  <c r="AB427" s="211"/>
      <c r="AC427" s="211"/>
      <c r="AD427" s="211"/>
      <c r="AE427" s="211"/>
      <c r="AF427" s="211"/>
      <c r="AG427" s="211"/>
      <c r="AH427" s="211"/>
      <c r="AI427" s="211"/>
      <c r="AJ427" s="211"/>
      <c r="AK427" s="211"/>
      <c r="AL427" s="211"/>
      <c r="AM427" s="211"/>
      <c r="AN427" s="211"/>
      <c r="AO427" s="211"/>
      <c r="AP427" s="211"/>
      <c r="AQ427" s="211"/>
      <c r="AR427" s="211"/>
    </row>
    <row r="428" spans="1:44" ht="12.75">
      <c r="A428" s="211"/>
      <c r="B428" s="211"/>
      <c r="C428" s="211"/>
      <c r="D428" s="211"/>
      <c r="E428" s="211"/>
      <c r="F428" s="211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  <c r="AB428" s="211"/>
      <c r="AC428" s="211"/>
      <c r="AD428" s="211"/>
      <c r="AE428" s="211"/>
      <c r="AF428" s="211"/>
      <c r="AG428" s="211"/>
      <c r="AH428" s="211"/>
      <c r="AI428" s="211"/>
      <c r="AJ428" s="211"/>
      <c r="AK428" s="211"/>
      <c r="AL428" s="211"/>
      <c r="AM428" s="211"/>
      <c r="AN428" s="211"/>
      <c r="AO428" s="211"/>
      <c r="AP428" s="211"/>
      <c r="AQ428" s="211"/>
      <c r="AR428" s="211"/>
    </row>
    <row r="429" spans="1:44" ht="12.75">
      <c r="A429" s="211"/>
      <c r="B429" s="211"/>
      <c r="C429" s="211"/>
      <c r="D429" s="211"/>
      <c r="E429" s="211"/>
      <c r="F429" s="211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  <c r="AB429" s="211"/>
      <c r="AC429" s="211"/>
      <c r="AD429" s="211"/>
      <c r="AE429" s="211"/>
      <c r="AF429" s="211"/>
      <c r="AG429" s="211"/>
      <c r="AH429" s="211"/>
      <c r="AI429" s="211"/>
      <c r="AJ429" s="211"/>
      <c r="AK429" s="211"/>
      <c r="AL429" s="211"/>
      <c r="AM429" s="211"/>
      <c r="AN429" s="211"/>
      <c r="AO429" s="211"/>
      <c r="AP429" s="211"/>
      <c r="AQ429" s="211"/>
      <c r="AR429" s="211"/>
    </row>
    <row r="430" spans="1:44" ht="12.75">
      <c r="A430" s="211"/>
      <c r="B430" s="211"/>
      <c r="C430" s="211"/>
      <c r="D430" s="211"/>
      <c r="E430" s="211"/>
      <c r="F430" s="211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  <c r="AB430" s="211"/>
      <c r="AC430" s="211"/>
      <c r="AD430" s="211"/>
      <c r="AE430" s="211"/>
      <c r="AF430" s="211"/>
      <c r="AG430" s="211"/>
      <c r="AH430" s="211"/>
      <c r="AI430" s="211"/>
      <c r="AJ430" s="211"/>
      <c r="AK430" s="211"/>
      <c r="AL430" s="211"/>
      <c r="AM430" s="211"/>
      <c r="AN430" s="211"/>
      <c r="AO430" s="211"/>
      <c r="AP430" s="211"/>
      <c r="AQ430" s="211"/>
      <c r="AR430" s="211"/>
    </row>
    <row r="431" spans="1:44" ht="12.75">
      <c r="A431" s="211"/>
      <c r="B431" s="211"/>
      <c r="C431" s="211"/>
      <c r="D431" s="211"/>
      <c r="E431" s="211"/>
      <c r="F431" s="211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  <c r="AB431" s="211"/>
      <c r="AC431" s="211"/>
      <c r="AD431" s="211"/>
      <c r="AE431" s="211"/>
      <c r="AF431" s="211"/>
      <c r="AG431" s="211"/>
      <c r="AH431" s="211"/>
      <c r="AI431" s="211"/>
      <c r="AJ431" s="211"/>
      <c r="AK431" s="211"/>
      <c r="AL431" s="211"/>
      <c r="AM431" s="211"/>
      <c r="AN431" s="211"/>
      <c r="AO431" s="211"/>
      <c r="AP431" s="211"/>
      <c r="AQ431" s="211"/>
      <c r="AR431" s="211"/>
    </row>
    <row r="432" spans="1:44" ht="12.75">
      <c r="A432" s="211"/>
      <c r="B432" s="211"/>
      <c r="C432" s="211"/>
      <c r="D432" s="211"/>
      <c r="E432" s="211"/>
      <c r="F432" s="211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  <c r="AB432" s="211"/>
      <c r="AC432" s="211"/>
      <c r="AD432" s="211"/>
      <c r="AE432" s="211"/>
      <c r="AF432" s="211"/>
      <c r="AG432" s="211"/>
      <c r="AH432" s="211"/>
      <c r="AI432" s="211"/>
      <c r="AJ432" s="211"/>
      <c r="AK432" s="211"/>
      <c r="AL432" s="211"/>
      <c r="AM432" s="211"/>
      <c r="AN432" s="211"/>
      <c r="AO432" s="211"/>
      <c r="AP432" s="211"/>
      <c r="AQ432" s="211"/>
      <c r="AR432" s="211"/>
    </row>
    <row r="433" spans="1:44" ht="12.75">
      <c r="A433" s="211"/>
      <c r="B433" s="211"/>
      <c r="C433" s="211"/>
      <c r="D433" s="211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  <c r="AB433" s="211"/>
      <c r="AC433" s="211"/>
      <c r="AD433" s="211"/>
      <c r="AE433" s="211"/>
      <c r="AF433" s="211"/>
      <c r="AG433" s="211"/>
      <c r="AH433" s="211"/>
      <c r="AI433" s="211"/>
      <c r="AJ433" s="211"/>
      <c r="AK433" s="211"/>
      <c r="AL433" s="211"/>
      <c r="AM433" s="211"/>
      <c r="AN433" s="211"/>
      <c r="AO433" s="211"/>
      <c r="AP433" s="211"/>
      <c r="AQ433" s="211"/>
      <c r="AR433" s="211"/>
    </row>
    <row r="434" spans="1:44" ht="12.75">
      <c r="A434" s="211"/>
      <c r="B434" s="211"/>
      <c r="C434" s="211"/>
      <c r="D434" s="211"/>
      <c r="E434" s="211"/>
      <c r="F434" s="211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  <c r="AB434" s="211"/>
      <c r="AC434" s="211"/>
      <c r="AD434" s="211"/>
      <c r="AE434" s="211"/>
      <c r="AF434" s="211"/>
      <c r="AG434" s="211"/>
      <c r="AH434" s="211"/>
      <c r="AI434" s="211"/>
      <c r="AJ434" s="211"/>
      <c r="AK434" s="211"/>
      <c r="AL434" s="211"/>
      <c r="AM434" s="211"/>
      <c r="AN434" s="211"/>
      <c r="AO434" s="211"/>
      <c r="AP434" s="211"/>
      <c r="AQ434" s="211"/>
      <c r="AR434" s="211"/>
    </row>
    <row r="435" spans="1:44" ht="12.75">
      <c r="A435" s="211"/>
      <c r="B435" s="211"/>
      <c r="C435" s="211"/>
      <c r="D435" s="211"/>
      <c r="E435" s="211"/>
      <c r="F435" s="211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  <c r="AB435" s="211"/>
      <c r="AC435" s="211"/>
      <c r="AD435" s="211"/>
      <c r="AE435" s="211"/>
      <c r="AF435" s="211"/>
      <c r="AG435" s="211"/>
      <c r="AH435" s="211"/>
      <c r="AI435" s="211"/>
      <c r="AJ435" s="211"/>
      <c r="AK435" s="211"/>
      <c r="AL435" s="211"/>
      <c r="AM435" s="211"/>
      <c r="AN435" s="211"/>
      <c r="AO435" s="211"/>
      <c r="AP435" s="211"/>
      <c r="AQ435" s="211"/>
      <c r="AR435" s="211"/>
    </row>
    <row r="436" spans="1:44" ht="12.75">
      <c r="A436" s="211"/>
      <c r="B436" s="211"/>
      <c r="C436" s="211"/>
      <c r="D436" s="211"/>
      <c r="E436" s="211"/>
      <c r="F436" s="211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  <c r="AB436" s="211"/>
      <c r="AC436" s="211"/>
      <c r="AD436" s="211"/>
      <c r="AE436" s="211"/>
      <c r="AF436" s="211"/>
      <c r="AG436" s="211"/>
      <c r="AH436" s="211"/>
      <c r="AI436" s="211"/>
      <c r="AJ436" s="211"/>
      <c r="AK436" s="211"/>
      <c r="AL436" s="211"/>
      <c r="AM436" s="211"/>
      <c r="AN436" s="211"/>
      <c r="AO436" s="211"/>
      <c r="AP436" s="211"/>
      <c r="AQ436" s="211"/>
      <c r="AR436" s="211"/>
    </row>
    <row r="437" spans="1:44" ht="12.75">
      <c r="A437" s="211"/>
      <c r="B437" s="211"/>
      <c r="C437" s="211"/>
      <c r="D437" s="211"/>
      <c r="E437" s="211"/>
      <c r="F437" s="211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  <c r="AB437" s="211"/>
      <c r="AC437" s="211"/>
      <c r="AD437" s="211"/>
      <c r="AE437" s="211"/>
      <c r="AF437" s="211"/>
      <c r="AG437" s="211"/>
      <c r="AH437" s="211"/>
      <c r="AI437" s="211"/>
      <c r="AJ437" s="211"/>
      <c r="AK437" s="211"/>
      <c r="AL437" s="211"/>
      <c r="AM437" s="211"/>
      <c r="AN437" s="211"/>
      <c r="AO437" s="211"/>
      <c r="AP437" s="211"/>
      <c r="AQ437" s="211"/>
      <c r="AR437" s="211"/>
    </row>
    <row r="438" spans="1:44" ht="12.75">
      <c r="A438" s="211"/>
      <c r="B438" s="211"/>
      <c r="C438" s="211"/>
      <c r="D438" s="211"/>
      <c r="E438" s="211"/>
      <c r="F438" s="211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  <c r="AB438" s="211"/>
      <c r="AC438" s="211"/>
      <c r="AD438" s="211"/>
      <c r="AE438" s="211"/>
      <c r="AF438" s="211"/>
      <c r="AG438" s="211"/>
      <c r="AH438" s="211"/>
      <c r="AI438" s="211"/>
      <c r="AJ438" s="211"/>
      <c r="AK438" s="211"/>
      <c r="AL438" s="211"/>
      <c r="AM438" s="211"/>
      <c r="AN438" s="211"/>
      <c r="AO438" s="211"/>
      <c r="AP438" s="211"/>
      <c r="AQ438" s="211"/>
      <c r="AR438" s="211"/>
    </row>
    <row r="439" spans="1:44" ht="12.75">
      <c r="A439" s="211"/>
      <c r="B439" s="211"/>
      <c r="C439" s="211"/>
      <c r="D439" s="211"/>
      <c r="E439" s="211"/>
      <c r="F439" s="211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  <c r="AB439" s="211"/>
      <c r="AC439" s="211"/>
      <c r="AD439" s="211"/>
      <c r="AE439" s="211"/>
      <c r="AF439" s="211"/>
      <c r="AG439" s="211"/>
      <c r="AH439" s="211"/>
      <c r="AI439" s="211"/>
      <c r="AJ439" s="211"/>
      <c r="AK439" s="211"/>
      <c r="AL439" s="211"/>
      <c r="AM439" s="211"/>
      <c r="AN439" s="211"/>
      <c r="AO439" s="211"/>
      <c r="AP439" s="211"/>
      <c r="AQ439" s="211"/>
      <c r="AR439" s="211"/>
    </row>
    <row r="440" spans="1:44" ht="12.75">
      <c r="A440" s="211"/>
      <c r="B440" s="211"/>
      <c r="C440" s="211"/>
      <c r="D440" s="211"/>
      <c r="E440" s="211"/>
      <c r="F440" s="211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  <c r="AB440" s="211"/>
      <c r="AC440" s="211"/>
      <c r="AD440" s="211"/>
      <c r="AE440" s="211"/>
      <c r="AF440" s="211"/>
      <c r="AG440" s="211"/>
      <c r="AH440" s="211"/>
      <c r="AI440" s="211"/>
      <c r="AJ440" s="211"/>
      <c r="AK440" s="211"/>
      <c r="AL440" s="211"/>
      <c r="AM440" s="211"/>
      <c r="AN440" s="211"/>
      <c r="AO440" s="211"/>
      <c r="AP440" s="211"/>
      <c r="AQ440" s="211"/>
      <c r="AR440" s="211"/>
    </row>
    <row r="441" spans="1:44" ht="12.75">
      <c r="A441" s="211"/>
      <c r="B441" s="211"/>
      <c r="C441" s="211"/>
      <c r="D441" s="211"/>
      <c r="E441" s="211"/>
      <c r="F441" s="211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  <c r="AB441" s="211"/>
      <c r="AC441" s="211"/>
      <c r="AD441" s="211"/>
      <c r="AE441" s="211"/>
      <c r="AF441" s="211"/>
      <c r="AG441" s="211"/>
      <c r="AH441" s="211"/>
      <c r="AI441" s="211"/>
      <c r="AJ441" s="211"/>
      <c r="AK441" s="211"/>
      <c r="AL441" s="211"/>
      <c r="AM441" s="211"/>
      <c r="AN441" s="211"/>
      <c r="AO441" s="211"/>
      <c r="AP441" s="211"/>
      <c r="AQ441" s="211"/>
      <c r="AR441" s="211"/>
    </row>
    <row r="442" spans="1:44" ht="12.75">
      <c r="A442" s="211"/>
      <c r="B442" s="211"/>
      <c r="C442" s="211"/>
      <c r="D442" s="211"/>
      <c r="E442" s="211"/>
      <c r="F442" s="211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  <c r="AB442" s="211"/>
      <c r="AC442" s="211"/>
      <c r="AD442" s="211"/>
      <c r="AE442" s="211"/>
      <c r="AF442" s="211"/>
      <c r="AG442" s="211"/>
      <c r="AH442" s="211"/>
      <c r="AI442" s="211"/>
      <c r="AJ442" s="211"/>
      <c r="AK442" s="211"/>
      <c r="AL442" s="211"/>
      <c r="AM442" s="211"/>
      <c r="AN442" s="211"/>
      <c r="AO442" s="211"/>
      <c r="AP442" s="211"/>
      <c r="AQ442" s="211"/>
      <c r="AR442" s="211"/>
    </row>
    <row r="443" spans="1:44" ht="12.75">
      <c r="A443" s="211"/>
      <c r="B443" s="211"/>
      <c r="C443" s="211"/>
      <c r="D443" s="211"/>
      <c r="E443" s="211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/>
      <c r="AF443" s="211"/>
      <c r="AG443" s="211"/>
      <c r="AH443" s="211"/>
      <c r="AI443" s="211"/>
      <c r="AJ443" s="211"/>
      <c r="AK443" s="211"/>
      <c r="AL443" s="211"/>
      <c r="AM443" s="211"/>
      <c r="AN443" s="211"/>
      <c r="AO443" s="211"/>
      <c r="AP443" s="211"/>
      <c r="AQ443" s="211"/>
      <c r="AR443" s="211"/>
    </row>
    <row r="444" spans="1:44" ht="12.75">
      <c r="A444" s="211"/>
      <c r="B444" s="211"/>
      <c r="C444" s="211"/>
      <c r="D444" s="211"/>
      <c r="E444" s="211"/>
      <c r="F444" s="211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  <c r="AB444" s="211"/>
      <c r="AC444" s="211"/>
      <c r="AD444" s="211"/>
      <c r="AE444" s="211"/>
      <c r="AF444" s="211"/>
      <c r="AG444" s="211"/>
      <c r="AH444" s="211"/>
      <c r="AI444" s="211"/>
      <c r="AJ444" s="211"/>
      <c r="AK444" s="211"/>
      <c r="AL444" s="211"/>
      <c r="AM444" s="211"/>
      <c r="AN444" s="211"/>
      <c r="AO444" s="211"/>
      <c r="AP444" s="211"/>
      <c r="AQ444" s="211"/>
      <c r="AR444" s="211"/>
    </row>
    <row r="445" spans="1:44" ht="12.75">
      <c r="A445" s="211"/>
      <c r="B445" s="211"/>
      <c r="C445" s="211"/>
      <c r="D445" s="211"/>
      <c r="E445" s="211"/>
      <c r="F445" s="211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  <c r="AB445" s="211"/>
      <c r="AC445" s="211"/>
      <c r="AD445" s="211"/>
      <c r="AE445" s="211"/>
      <c r="AF445" s="211"/>
      <c r="AG445" s="211"/>
      <c r="AH445" s="211"/>
      <c r="AI445" s="211"/>
      <c r="AJ445" s="211"/>
      <c r="AK445" s="211"/>
      <c r="AL445" s="211"/>
      <c r="AM445" s="211"/>
      <c r="AN445" s="211"/>
      <c r="AO445" s="211"/>
      <c r="AP445" s="211"/>
      <c r="AQ445" s="211"/>
      <c r="AR445" s="211"/>
    </row>
    <row r="446" spans="1:44" ht="12.75">
      <c r="A446" s="211"/>
      <c r="B446" s="211"/>
      <c r="C446" s="211"/>
      <c r="D446" s="211"/>
      <c r="E446" s="211"/>
      <c r="F446" s="211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  <c r="AB446" s="211"/>
      <c r="AC446" s="211"/>
      <c r="AD446" s="211"/>
      <c r="AE446" s="211"/>
      <c r="AF446" s="211"/>
      <c r="AG446" s="211"/>
      <c r="AH446" s="211"/>
      <c r="AI446" s="211"/>
      <c r="AJ446" s="211"/>
      <c r="AK446" s="211"/>
      <c r="AL446" s="211"/>
      <c r="AM446" s="211"/>
      <c r="AN446" s="211"/>
      <c r="AO446" s="211"/>
      <c r="AP446" s="211"/>
      <c r="AQ446" s="211"/>
      <c r="AR446" s="211"/>
    </row>
    <row r="447" spans="1:44" ht="12.75">
      <c r="A447" s="211"/>
      <c r="B447" s="211"/>
      <c r="C447" s="211"/>
      <c r="D447" s="211"/>
      <c r="E447" s="211"/>
      <c r="F447" s="211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  <c r="AB447" s="211"/>
      <c r="AC447" s="211"/>
      <c r="AD447" s="211"/>
      <c r="AE447" s="211"/>
      <c r="AF447" s="211"/>
      <c r="AG447" s="211"/>
      <c r="AH447" s="211"/>
      <c r="AI447" s="211"/>
      <c r="AJ447" s="211"/>
      <c r="AK447" s="211"/>
      <c r="AL447" s="211"/>
      <c r="AM447" s="211"/>
      <c r="AN447" s="211"/>
      <c r="AO447" s="211"/>
      <c r="AP447" s="211"/>
      <c r="AQ447" s="211"/>
      <c r="AR447" s="211"/>
    </row>
    <row r="448" spans="1:44" ht="12.75">
      <c r="A448" s="211"/>
      <c r="B448" s="211"/>
      <c r="C448" s="211"/>
      <c r="D448" s="211"/>
      <c r="E448" s="211"/>
      <c r="F448" s="211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  <c r="AA448" s="211"/>
      <c r="AB448" s="211"/>
      <c r="AC448" s="211"/>
      <c r="AD448" s="211"/>
      <c r="AE448" s="211"/>
      <c r="AF448" s="211"/>
      <c r="AG448" s="211"/>
      <c r="AH448" s="211"/>
      <c r="AI448" s="211"/>
      <c r="AJ448" s="211"/>
      <c r="AK448" s="211"/>
      <c r="AL448" s="211"/>
      <c r="AM448" s="211"/>
      <c r="AN448" s="211"/>
      <c r="AO448" s="211"/>
      <c r="AP448" s="211"/>
      <c r="AQ448" s="211"/>
      <c r="AR448" s="211"/>
    </row>
    <row r="449" spans="1:44" ht="12.75">
      <c r="A449" s="211"/>
      <c r="B449" s="211"/>
      <c r="C449" s="211"/>
      <c r="D449" s="211"/>
      <c r="E449" s="211"/>
      <c r="F449" s="211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  <c r="AA449" s="211"/>
      <c r="AB449" s="211"/>
      <c r="AC449" s="211"/>
      <c r="AD449" s="211"/>
      <c r="AE449" s="211"/>
      <c r="AF449" s="211"/>
      <c r="AG449" s="211"/>
      <c r="AH449" s="211"/>
      <c r="AI449" s="211"/>
      <c r="AJ449" s="211"/>
      <c r="AK449" s="211"/>
      <c r="AL449" s="211"/>
      <c r="AM449" s="211"/>
      <c r="AN449" s="211"/>
      <c r="AO449" s="211"/>
      <c r="AP449" s="211"/>
      <c r="AQ449" s="211"/>
      <c r="AR449" s="211"/>
    </row>
    <row r="450" spans="1:44" ht="12.75">
      <c r="A450" s="211"/>
      <c r="B450" s="211"/>
      <c r="C450" s="211"/>
      <c r="D450" s="211"/>
      <c r="E450" s="211"/>
      <c r="F450" s="211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  <c r="AA450" s="211"/>
      <c r="AB450" s="211"/>
      <c r="AC450" s="211"/>
      <c r="AD450" s="211"/>
      <c r="AE450" s="211"/>
      <c r="AF450" s="211"/>
      <c r="AG450" s="211"/>
      <c r="AH450" s="211"/>
      <c r="AI450" s="211"/>
      <c r="AJ450" s="211"/>
      <c r="AK450" s="211"/>
      <c r="AL450" s="211"/>
      <c r="AM450" s="211"/>
      <c r="AN450" s="211"/>
      <c r="AO450" s="211"/>
      <c r="AP450" s="211"/>
      <c r="AQ450" s="211"/>
      <c r="AR450" s="211"/>
    </row>
    <row r="451" spans="1:44" ht="12.75">
      <c r="A451" s="211"/>
      <c r="B451" s="211"/>
      <c r="C451" s="211"/>
      <c r="D451" s="211"/>
      <c r="E451" s="211"/>
      <c r="F451" s="211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  <c r="AA451" s="211"/>
      <c r="AB451" s="211"/>
      <c r="AC451" s="211"/>
      <c r="AD451" s="211"/>
      <c r="AE451" s="211"/>
      <c r="AF451" s="211"/>
      <c r="AG451" s="211"/>
      <c r="AH451" s="211"/>
      <c r="AI451" s="211"/>
      <c r="AJ451" s="211"/>
      <c r="AK451" s="211"/>
      <c r="AL451" s="211"/>
      <c r="AM451" s="211"/>
      <c r="AN451" s="211"/>
      <c r="AO451" s="211"/>
      <c r="AP451" s="211"/>
      <c r="AQ451" s="211"/>
      <c r="AR451" s="211"/>
    </row>
    <row r="452" spans="1:44" ht="12.75">
      <c r="A452" s="211"/>
      <c r="B452" s="211"/>
      <c r="C452" s="211"/>
      <c r="D452" s="211"/>
      <c r="E452" s="211"/>
      <c r="F452" s="211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  <c r="AA452" s="211"/>
      <c r="AB452" s="211"/>
      <c r="AC452" s="211"/>
      <c r="AD452" s="211"/>
      <c r="AE452" s="211"/>
      <c r="AF452" s="211"/>
      <c r="AG452" s="211"/>
      <c r="AH452" s="211"/>
      <c r="AI452" s="211"/>
      <c r="AJ452" s="211"/>
      <c r="AK452" s="211"/>
      <c r="AL452" s="211"/>
      <c r="AM452" s="211"/>
      <c r="AN452" s="211"/>
      <c r="AO452" s="211"/>
      <c r="AP452" s="211"/>
      <c r="AQ452" s="211"/>
      <c r="AR452" s="211"/>
    </row>
    <row r="453" spans="1:44" ht="12.75">
      <c r="A453" s="211"/>
      <c r="B453" s="211"/>
      <c r="C453" s="211"/>
      <c r="D453" s="211"/>
      <c r="E453" s="211"/>
      <c r="F453" s="211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211"/>
      <c r="T453" s="211"/>
      <c r="U453" s="211"/>
      <c r="V453" s="211"/>
      <c r="W453" s="211"/>
      <c r="X453" s="211"/>
      <c r="Y453" s="211"/>
      <c r="Z453" s="211"/>
      <c r="AA453" s="211"/>
      <c r="AB453" s="211"/>
      <c r="AC453" s="211"/>
      <c r="AD453" s="211"/>
      <c r="AE453" s="211"/>
      <c r="AF453" s="211"/>
      <c r="AG453" s="211"/>
      <c r="AH453" s="211"/>
      <c r="AI453" s="211"/>
      <c r="AJ453" s="211"/>
      <c r="AK453" s="211"/>
      <c r="AL453" s="211"/>
      <c r="AM453" s="211"/>
      <c r="AN453" s="211"/>
      <c r="AO453" s="211"/>
      <c r="AP453" s="211"/>
      <c r="AQ453" s="211"/>
      <c r="AR453" s="211"/>
    </row>
    <row r="454" spans="1:44" ht="12.75">
      <c r="A454" s="211"/>
      <c r="B454" s="211"/>
      <c r="C454" s="211"/>
      <c r="D454" s="211"/>
      <c r="E454" s="211"/>
      <c r="F454" s="211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  <c r="AB454" s="211"/>
      <c r="AC454" s="211"/>
      <c r="AD454" s="211"/>
      <c r="AE454" s="211"/>
      <c r="AF454" s="211"/>
      <c r="AG454" s="211"/>
      <c r="AH454" s="211"/>
      <c r="AI454" s="211"/>
      <c r="AJ454" s="211"/>
      <c r="AK454" s="211"/>
      <c r="AL454" s="211"/>
      <c r="AM454" s="211"/>
      <c r="AN454" s="211"/>
      <c r="AO454" s="211"/>
      <c r="AP454" s="211"/>
      <c r="AQ454" s="211"/>
      <c r="AR454" s="211"/>
    </row>
    <row r="455" spans="1:44" ht="12.75">
      <c r="A455" s="211"/>
      <c r="B455" s="211"/>
      <c r="C455" s="211"/>
      <c r="D455" s="211"/>
      <c r="E455" s="211"/>
      <c r="F455" s="211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  <c r="AB455" s="211"/>
      <c r="AC455" s="211"/>
      <c r="AD455" s="211"/>
      <c r="AE455" s="211"/>
      <c r="AF455" s="211"/>
      <c r="AG455" s="211"/>
      <c r="AH455" s="211"/>
      <c r="AI455" s="211"/>
      <c r="AJ455" s="211"/>
      <c r="AK455" s="211"/>
      <c r="AL455" s="211"/>
      <c r="AM455" s="211"/>
      <c r="AN455" s="211"/>
      <c r="AO455" s="211"/>
      <c r="AP455" s="211"/>
      <c r="AQ455" s="211"/>
      <c r="AR455" s="211"/>
    </row>
    <row r="456" spans="1:44" ht="12.75">
      <c r="A456" s="211"/>
      <c r="B456" s="211"/>
      <c r="C456" s="211"/>
      <c r="D456" s="211"/>
      <c r="E456" s="211"/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  <c r="AB456" s="211"/>
      <c r="AC456" s="211"/>
      <c r="AD456" s="211"/>
      <c r="AE456" s="211"/>
      <c r="AF456" s="211"/>
      <c r="AG456" s="211"/>
      <c r="AH456" s="211"/>
      <c r="AI456" s="211"/>
      <c r="AJ456" s="211"/>
      <c r="AK456" s="211"/>
      <c r="AL456" s="211"/>
      <c r="AM456" s="211"/>
      <c r="AN456" s="211"/>
      <c r="AO456" s="211"/>
      <c r="AP456" s="211"/>
      <c r="AQ456" s="211"/>
      <c r="AR456" s="211"/>
    </row>
    <row r="457" spans="1:44" ht="12.75">
      <c r="A457" s="211"/>
      <c r="B457" s="211"/>
      <c r="C457" s="211"/>
      <c r="D457" s="211"/>
      <c r="E457" s="211"/>
      <c r="F457" s="211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  <c r="AB457" s="211"/>
      <c r="AC457" s="211"/>
      <c r="AD457" s="211"/>
      <c r="AE457" s="211"/>
      <c r="AF457" s="211"/>
      <c r="AG457" s="211"/>
      <c r="AH457" s="211"/>
      <c r="AI457" s="211"/>
      <c r="AJ457" s="211"/>
      <c r="AK457" s="211"/>
      <c r="AL457" s="211"/>
      <c r="AM457" s="211"/>
      <c r="AN457" s="211"/>
      <c r="AO457" s="211"/>
      <c r="AP457" s="211"/>
      <c r="AQ457" s="211"/>
      <c r="AR457" s="211"/>
    </row>
    <row r="458" spans="1:44" ht="12.75">
      <c r="A458" s="211"/>
      <c r="B458" s="211"/>
      <c r="C458" s="211"/>
      <c r="D458" s="211"/>
      <c r="E458" s="211"/>
      <c r="F458" s="211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  <c r="AB458" s="211"/>
      <c r="AC458" s="211"/>
      <c r="AD458" s="211"/>
      <c r="AE458" s="211"/>
      <c r="AF458" s="211"/>
      <c r="AG458" s="211"/>
      <c r="AH458" s="211"/>
      <c r="AI458" s="211"/>
      <c r="AJ458" s="211"/>
      <c r="AK458" s="211"/>
      <c r="AL458" s="211"/>
      <c r="AM458" s="211"/>
      <c r="AN458" s="211"/>
      <c r="AO458" s="211"/>
      <c r="AP458" s="211"/>
      <c r="AQ458" s="211"/>
      <c r="AR458" s="211"/>
    </row>
    <row r="459" spans="1:44" ht="12.75">
      <c r="A459" s="211"/>
      <c r="B459" s="211"/>
      <c r="C459" s="211"/>
      <c r="D459" s="211"/>
      <c r="E459" s="211"/>
      <c r="F459" s="211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  <c r="AB459" s="211"/>
      <c r="AC459" s="211"/>
      <c r="AD459" s="211"/>
      <c r="AE459" s="211"/>
      <c r="AF459" s="211"/>
      <c r="AG459" s="211"/>
      <c r="AH459" s="211"/>
      <c r="AI459" s="211"/>
      <c r="AJ459" s="211"/>
      <c r="AK459" s="211"/>
      <c r="AL459" s="211"/>
      <c r="AM459" s="211"/>
      <c r="AN459" s="211"/>
      <c r="AO459" s="211"/>
      <c r="AP459" s="211"/>
      <c r="AQ459" s="211"/>
      <c r="AR459" s="211"/>
    </row>
    <row r="460" spans="1:44" ht="12.75">
      <c r="A460" s="211"/>
      <c r="B460" s="211"/>
      <c r="C460" s="211"/>
      <c r="D460" s="211"/>
      <c r="E460" s="211"/>
      <c r="F460" s="211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  <c r="AB460" s="211"/>
      <c r="AC460" s="211"/>
      <c r="AD460" s="211"/>
      <c r="AE460" s="211"/>
      <c r="AF460" s="211"/>
      <c r="AG460" s="211"/>
      <c r="AH460" s="211"/>
      <c r="AI460" s="211"/>
      <c r="AJ460" s="211"/>
      <c r="AK460" s="211"/>
      <c r="AL460" s="211"/>
      <c r="AM460" s="211"/>
      <c r="AN460" s="211"/>
      <c r="AO460" s="211"/>
      <c r="AP460" s="211"/>
      <c r="AQ460" s="211"/>
      <c r="AR460" s="211"/>
    </row>
    <row r="461" spans="1:44" ht="12.75">
      <c r="A461" s="211"/>
      <c r="B461" s="211"/>
      <c r="C461" s="211"/>
      <c r="D461" s="211"/>
      <c r="E461" s="211"/>
      <c r="F461" s="211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  <c r="AB461" s="211"/>
      <c r="AC461" s="211"/>
      <c r="AD461" s="211"/>
      <c r="AE461" s="211"/>
      <c r="AF461" s="211"/>
      <c r="AG461" s="211"/>
      <c r="AH461" s="211"/>
      <c r="AI461" s="211"/>
      <c r="AJ461" s="211"/>
      <c r="AK461" s="211"/>
      <c r="AL461" s="211"/>
      <c r="AM461" s="211"/>
      <c r="AN461" s="211"/>
      <c r="AO461" s="211"/>
      <c r="AP461" s="211"/>
      <c r="AQ461" s="211"/>
      <c r="AR461" s="211"/>
    </row>
    <row r="462" spans="1:44" ht="12.75">
      <c r="A462" s="211"/>
      <c r="B462" s="211"/>
      <c r="C462" s="211"/>
      <c r="D462" s="211"/>
      <c r="E462" s="211"/>
      <c r="F462" s="211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  <c r="AB462" s="211"/>
      <c r="AC462" s="211"/>
      <c r="AD462" s="211"/>
      <c r="AE462" s="211"/>
      <c r="AF462" s="211"/>
      <c r="AG462" s="211"/>
      <c r="AH462" s="211"/>
      <c r="AI462" s="211"/>
      <c r="AJ462" s="211"/>
      <c r="AK462" s="211"/>
      <c r="AL462" s="211"/>
      <c r="AM462" s="211"/>
      <c r="AN462" s="211"/>
      <c r="AO462" s="211"/>
      <c r="AP462" s="211"/>
      <c r="AQ462" s="211"/>
      <c r="AR462" s="211"/>
    </row>
    <row r="463" spans="1:44" ht="12.75">
      <c r="A463" s="211"/>
      <c r="B463" s="211"/>
      <c r="C463" s="211"/>
      <c r="D463" s="211"/>
      <c r="E463" s="211"/>
      <c r="F463" s="211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  <c r="AB463" s="211"/>
      <c r="AC463" s="211"/>
      <c r="AD463" s="211"/>
      <c r="AE463" s="211"/>
      <c r="AF463" s="211"/>
      <c r="AG463" s="211"/>
      <c r="AH463" s="211"/>
      <c r="AI463" s="211"/>
      <c r="AJ463" s="211"/>
      <c r="AK463" s="211"/>
      <c r="AL463" s="211"/>
      <c r="AM463" s="211"/>
      <c r="AN463" s="211"/>
      <c r="AO463" s="211"/>
      <c r="AP463" s="211"/>
      <c r="AQ463" s="211"/>
      <c r="AR463" s="211"/>
    </row>
    <row r="464" spans="1:44" ht="12.75">
      <c r="A464" s="211"/>
      <c r="B464" s="211"/>
      <c r="C464" s="211"/>
      <c r="D464" s="211"/>
      <c r="E464" s="211"/>
      <c r="F464" s="211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  <c r="AB464" s="211"/>
      <c r="AC464" s="211"/>
      <c r="AD464" s="211"/>
      <c r="AE464" s="211"/>
      <c r="AF464" s="211"/>
      <c r="AG464" s="211"/>
      <c r="AH464" s="211"/>
      <c r="AI464" s="211"/>
      <c r="AJ464" s="211"/>
      <c r="AK464" s="211"/>
      <c r="AL464" s="211"/>
      <c r="AM464" s="211"/>
      <c r="AN464" s="211"/>
      <c r="AO464" s="211"/>
      <c r="AP464" s="211"/>
      <c r="AQ464" s="211"/>
      <c r="AR464" s="211"/>
    </row>
    <row r="465" spans="1:44" ht="12.75">
      <c r="A465" s="211"/>
      <c r="B465" s="211"/>
      <c r="C465" s="211"/>
      <c r="D465" s="211"/>
      <c r="E465" s="211"/>
      <c r="F465" s="211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  <c r="AB465" s="211"/>
      <c r="AC465" s="211"/>
      <c r="AD465" s="211"/>
      <c r="AE465" s="211"/>
      <c r="AF465" s="211"/>
      <c r="AG465" s="211"/>
      <c r="AH465" s="211"/>
      <c r="AI465" s="211"/>
      <c r="AJ465" s="211"/>
      <c r="AK465" s="211"/>
      <c r="AL465" s="211"/>
      <c r="AM465" s="211"/>
      <c r="AN465" s="211"/>
      <c r="AO465" s="211"/>
      <c r="AP465" s="211"/>
      <c r="AQ465" s="211"/>
      <c r="AR465" s="211"/>
    </row>
    <row r="466" spans="1:44" ht="12.75">
      <c r="A466" s="211"/>
      <c r="B466" s="211"/>
      <c r="C466" s="211"/>
      <c r="D466" s="211"/>
      <c r="E466" s="211"/>
      <c r="F466" s="211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  <c r="AB466" s="211"/>
      <c r="AC466" s="211"/>
      <c r="AD466" s="211"/>
      <c r="AE466" s="211"/>
      <c r="AF466" s="211"/>
      <c r="AG466" s="211"/>
      <c r="AH466" s="211"/>
      <c r="AI466" s="211"/>
      <c r="AJ466" s="211"/>
      <c r="AK466" s="211"/>
      <c r="AL466" s="211"/>
      <c r="AM466" s="211"/>
      <c r="AN466" s="211"/>
      <c r="AO466" s="211"/>
      <c r="AP466" s="211"/>
      <c r="AQ466" s="211"/>
      <c r="AR466" s="211"/>
    </row>
    <row r="467" spans="1:44" ht="12.75">
      <c r="A467" s="211"/>
      <c r="B467" s="211"/>
      <c r="C467" s="211"/>
      <c r="D467" s="211"/>
      <c r="E467" s="211"/>
      <c r="F467" s="211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  <c r="AB467" s="211"/>
      <c r="AC467" s="211"/>
      <c r="AD467" s="211"/>
      <c r="AE467" s="211"/>
      <c r="AF467" s="211"/>
      <c r="AG467" s="211"/>
      <c r="AH467" s="211"/>
      <c r="AI467" s="211"/>
      <c r="AJ467" s="211"/>
      <c r="AK467" s="211"/>
      <c r="AL467" s="211"/>
      <c r="AM467" s="211"/>
      <c r="AN467" s="211"/>
      <c r="AO467" s="211"/>
      <c r="AP467" s="211"/>
      <c r="AQ467" s="211"/>
      <c r="AR467" s="211"/>
    </row>
    <row r="468" spans="1:44" ht="12.75">
      <c r="A468" s="211"/>
      <c r="B468" s="211"/>
      <c r="C468" s="211"/>
      <c r="D468" s="211"/>
      <c r="E468" s="211"/>
      <c r="F468" s="211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  <c r="AB468" s="211"/>
      <c r="AC468" s="211"/>
      <c r="AD468" s="211"/>
      <c r="AE468" s="211"/>
      <c r="AF468" s="211"/>
      <c r="AG468" s="211"/>
      <c r="AH468" s="211"/>
      <c r="AI468" s="211"/>
      <c r="AJ468" s="211"/>
      <c r="AK468" s="211"/>
      <c r="AL468" s="211"/>
      <c r="AM468" s="211"/>
      <c r="AN468" s="211"/>
      <c r="AO468" s="211"/>
      <c r="AP468" s="211"/>
      <c r="AQ468" s="211"/>
      <c r="AR468" s="211"/>
    </row>
    <row r="469" spans="1:44" ht="12.75">
      <c r="A469" s="211"/>
      <c r="B469" s="211"/>
      <c r="C469" s="211"/>
      <c r="D469" s="211"/>
      <c r="E469" s="211"/>
      <c r="F469" s="211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  <c r="AB469" s="211"/>
      <c r="AC469" s="211"/>
      <c r="AD469" s="211"/>
      <c r="AE469" s="211"/>
      <c r="AF469" s="211"/>
      <c r="AG469" s="211"/>
      <c r="AH469" s="211"/>
      <c r="AI469" s="211"/>
      <c r="AJ469" s="211"/>
      <c r="AK469" s="211"/>
      <c r="AL469" s="211"/>
      <c r="AM469" s="211"/>
      <c r="AN469" s="211"/>
      <c r="AO469" s="211"/>
      <c r="AP469" s="211"/>
      <c r="AQ469" s="211"/>
      <c r="AR469" s="211"/>
    </row>
    <row r="470" spans="1:44" ht="12.75">
      <c r="A470" s="211"/>
      <c r="B470" s="211"/>
      <c r="C470" s="211"/>
      <c r="D470" s="211"/>
      <c r="E470" s="211"/>
      <c r="F470" s="211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211"/>
      <c r="AB470" s="211"/>
      <c r="AC470" s="211"/>
      <c r="AD470" s="211"/>
      <c r="AE470" s="211"/>
      <c r="AF470" s="211"/>
      <c r="AG470" s="211"/>
      <c r="AH470" s="211"/>
      <c r="AI470" s="211"/>
      <c r="AJ470" s="211"/>
      <c r="AK470" s="211"/>
      <c r="AL470" s="211"/>
      <c r="AM470" s="211"/>
      <c r="AN470" s="211"/>
      <c r="AO470" s="211"/>
      <c r="AP470" s="211"/>
      <c r="AQ470" s="211"/>
      <c r="AR470" s="211"/>
    </row>
    <row r="471" spans="1:44" ht="12.75">
      <c r="A471" s="211"/>
      <c r="B471" s="211"/>
      <c r="C471" s="211"/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  <c r="AB471" s="211"/>
      <c r="AC471" s="211"/>
      <c r="AD471" s="211"/>
      <c r="AE471" s="211"/>
      <c r="AF471" s="211"/>
      <c r="AG471" s="211"/>
      <c r="AH471" s="211"/>
      <c r="AI471" s="211"/>
      <c r="AJ471" s="211"/>
      <c r="AK471" s="211"/>
      <c r="AL471" s="211"/>
      <c r="AM471" s="211"/>
      <c r="AN471" s="211"/>
      <c r="AO471" s="211"/>
      <c r="AP471" s="211"/>
      <c r="AQ471" s="211"/>
      <c r="AR471" s="211"/>
    </row>
    <row r="472" spans="1:44" ht="12.75">
      <c r="A472" s="211"/>
      <c r="B472" s="211"/>
      <c r="C472" s="211"/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  <c r="AA472" s="211"/>
      <c r="AB472" s="211"/>
      <c r="AC472" s="211"/>
      <c r="AD472" s="211"/>
      <c r="AE472" s="211"/>
      <c r="AF472" s="211"/>
      <c r="AG472" s="211"/>
      <c r="AH472" s="211"/>
      <c r="AI472" s="211"/>
      <c r="AJ472" s="211"/>
      <c r="AK472" s="211"/>
      <c r="AL472" s="211"/>
      <c r="AM472" s="211"/>
      <c r="AN472" s="211"/>
      <c r="AO472" s="211"/>
      <c r="AP472" s="211"/>
      <c r="AQ472" s="211"/>
      <c r="AR472" s="211"/>
    </row>
    <row r="473" spans="1:44" ht="12.75">
      <c r="A473" s="211"/>
      <c r="B473" s="211"/>
      <c r="C473" s="211"/>
      <c r="D473" s="211"/>
      <c r="E473" s="211"/>
      <c r="F473" s="211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  <c r="AB473" s="211"/>
      <c r="AC473" s="211"/>
      <c r="AD473" s="211"/>
      <c r="AE473" s="211"/>
      <c r="AF473" s="211"/>
      <c r="AG473" s="211"/>
      <c r="AH473" s="211"/>
      <c r="AI473" s="211"/>
      <c r="AJ473" s="211"/>
      <c r="AK473" s="211"/>
      <c r="AL473" s="211"/>
      <c r="AM473" s="211"/>
      <c r="AN473" s="211"/>
      <c r="AO473" s="211"/>
      <c r="AP473" s="211"/>
      <c r="AQ473" s="211"/>
      <c r="AR473" s="211"/>
    </row>
    <row r="474" spans="1:44" ht="12.75">
      <c r="A474" s="211"/>
      <c r="B474" s="211"/>
      <c r="C474" s="211"/>
      <c r="D474" s="211"/>
      <c r="E474" s="211"/>
      <c r="F474" s="211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  <c r="AB474" s="211"/>
      <c r="AC474" s="211"/>
      <c r="AD474" s="211"/>
      <c r="AE474" s="211"/>
      <c r="AF474" s="211"/>
      <c r="AG474" s="211"/>
      <c r="AH474" s="211"/>
      <c r="AI474" s="211"/>
      <c r="AJ474" s="211"/>
      <c r="AK474" s="211"/>
      <c r="AL474" s="211"/>
      <c r="AM474" s="211"/>
      <c r="AN474" s="211"/>
      <c r="AO474" s="211"/>
      <c r="AP474" s="211"/>
      <c r="AQ474" s="211"/>
      <c r="AR474" s="211"/>
    </row>
    <row r="475" spans="1:44" ht="12.75">
      <c r="A475" s="211"/>
      <c r="B475" s="211"/>
      <c r="C475" s="211"/>
      <c r="D475" s="211"/>
      <c r="E475" s="211"/>
      <c r="F475" s="211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  <c r="AB475" s="211"/>
      <c r="AC475" s="211"/>
      <c r="AD475" s="211"/>
      <c r="AE475" s="211"/>
      <c r="AF475" s="211"/>
      <c r="AG475" s="211"/>
      <c r="AH475" s="211"/>
      <c r="AI475" s="211"/>
      <c r="AJ475" s="211"/>
      <c r="AK475" s="211"/>
      <c r="AL475" s="211"/>
      <c r="AM475" s="211"/>
      <c r="AN475" s="211"/>
      <c r="AO475" s="211"/>
      <c r="AP475" s="211"/>
      <c r="AQ475" s="211"/>
      <c r="AR475" s="211"/>
    </row>
    <row r="476" spans="1:44" ht="12.75">
      <c r="A476" s="211"/>
      <c r="B476" s="211"/>
      <c r="C476" s="211"/>
      <c r="D476" s="211"/>
      <c r="E476" s="211"/>
      <c r="F476" s="211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  <c r="AB476" s="211"/>
      <c r="AC476" s="211"/>
      <c r="AD476" s="211"/>
      <c r="AE476" s="211"/>
      <c r="AF476" s="211"/>
      <c r="AG476" s="211"/>
      <c r="AH476" s="211"/>
      <c r="AI476" s="211"/>
      <c r="AJ476" s="211"/>
      <c r="AK476" s="211"/>
      <c r="AL476" s="211"/>
      <c r="AM476" s="211"/>
      <c r="AN476" s="211"/>
      <c r="AO476" s="211"/>
      <c r="AP476" s="211"/>
      <c r="AQ476" s="211"/>
      <c r="AR476" s="211"/>
    </row>
    <row r="477" spans="1:44" ht="12.75">
      <c r="A477" s="211"/>
      <c r="B477" s="211"/>
      <c r="C477" s="211"/>
      <c r="D477" s="211"/>
      <c r="E477" s="211"/>
      <c r="F477" s="211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  <c r="AB477" s="211"/>
      <c r="AC477" s="211"/>
      <c r="AD477" s="211"/>
      <c r="AE477" s="211"/>
      <c r="AF477" s="211"/>
      <c r="AG477" s="211"/>
      <c r="AH477" s="211"/>
      <c r="AI477" s="211"/>
      <c r="AJ477" s="211"/>
      <c r="AK477" s="211"/>
      <c r="AL477" s="211"/>
      <c r="AM477" s="211"/>
      <c r="AN477" s="211"/>
      <c r="AO477" s="211"/>
      <c r="AP477" s="211"/>
      <c r="AQ477" s="211"/>
      <c r="AR477" s="211"/>
    </row>
    <row r="478" spans="1:44" ht="12.75">
      <c r="A478" s="211"/>
      <c r="B478" s="211"/>
      <c r="C478" s="211"/>
      <c r="D478" s="211"/>
      <c r="E478" s="211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  <c r="AB478" s="211"/>
      <c r="AC478" s="211"/>
      <c r="AD478" s="211"/>
      <c r="AE478" s="211"/>
      <c r="AF478" s="211"/>
      <c r="AG478" s="211"/>
      <c r="AH478" s="211"/>
      <c r="AI478" s="211"/>
      <c r="AJ478" s="211"/>
      <c r="AK478" s="211"/>
      <c r="AL478" s="211"/>
      <c r="AM478" s="211"/>
      <c r="AN478" s="211"/>
      <c r="AO478" s="211"/>
      <c r="AP478" s="211"/>
      <c r="AQ478" s="211"/>
      <c r="AR478" s="211"/>
    </row>
    <row r="479" spans="1:44" ht="12.75">
      <c r="A479" s="211"/>
      <c r="B479" s="211"/>
      <c r="C479" s="211"/>
      <c r="D479" s="211"/>
      <c r="E479" s="211"/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  <c r="AB479" s="211"/>
      <c r="AC479" s="211"/>
      <c r="AD479" s="211"/>
      <c r="AE479" s="211"/>
      <c r="AF479" s="211"/>
      <c r="AG479" s="211"/>
      <c r="AH479" s="211"/>
      <c r="AI479" s="211"/>
      <c r="AJ479" s="211"/>
      <c r="AK479" s="211"/>
      <c r="AL479" s="211"/>
      <c r="AM479" s="211"/>
      <c r="AN479" s="211"/>
      <c r="AO479" s="211"/>
      <c r="AP479" s="211"/>
      <c r="AQ479" s="211"/>
      <c r="AR479" s="211"/>
    </row>
    <row r="480" spans="1:44" ht="12.75">
      <c r="A480" s="211"/>
      <c r="B480" s="211"/>
      <c r="C480" s="211"/>
      <c r="D480" s="211"/>
      <c r="E480" s="211"/>
      <c r="F480" s="211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  <c r="AB480" s="211"/>
      <c r="AC480" s="211"/>
      <c r="AD480" s="211"/>
      <c r="AE480" s="211"/>
      <c r="AF480" s="211"/>
      <c r="AG480" s="211"/>
      <c r="AH480" s="211"/>
      <c r="AI480" s="211"/>
      <c r="AJ480" s="211"/>
      <c r="AK480" s="211"/>
      <c r="AL480" s="211"/>
      <c r="AM480" s="211"/>
      <c r="AN480" s="211"/>
      <c r="AO480" s="211"/>
      <c r="AP480" s="211"/>
      <c r="AQ480" s="211"/>
      <c r="AR480" s="211"/>
    </row>
    <row r="481" spans="1:44" ht="12.75">
      <c r="A481" s="211"/>
      <c r="B481" s="211"/>
      <c r="C481" s="211"/>
      <c r="D481" s="211"/>
      <c r="E481" s="211"/>
      <c r="F481" s="211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  <c r="AB481" s="211"/>
      <c r="AC481" s="211"/>
      <c r="AD481" s="211"/>
      <c r="AE481" s="211"/>
      <c r="AF481" s="211"/>
      <c r="AG481" s="211"/>
      <c r="AH481" s="211"/>
      <c r="AI481" s="211"/>
      <c r="AJ481" s="211"/>
      <c r="AK481" s="211"/>
      <c r="AL481" s="211"/>
      <c r="AM481" s="211"/>
      <c r="AN481" s="211"/>
      <c r="AO481" s="211"/>
      <c r="AP481" s="211"/>
      <c r="AQ481" s="211"/>
      <c r="AR481" s="211"/>
    </row>
    <row r="482" spans="1:44" ht="12.75">
      <c r="A482" s="211"/>
      <c r="B482" s="211"/>
      <c r="C482" s="211"/>
      <c r="D482" s="211"/>
      <c r="E482" s="211"/>
      <c r="F482" s="211"/>
      <c r="G482" s="211"/>
      <c r="H482" s="211"/>
      <c r="I482" s="211"/>
      <c r="J482" s="211"/>
      <c r="K482" s="211"/>
      <c r="L482" s="211"/>
      <c r="M482" s="211"/>
      <c r="N482" s="211"/>
      <c r="O482" s="211"/>
      <c r="P482" s="211"/>
      <c r="Q482" s="211"/>
      <c r="R482" s="211"/>
      <c r="S482" s="211"/>
      <c r="T482" s="211"/>
      <c r="U482" s="211"/>
      <c r="V482" s="211"/>
      <c r="W482" s="211"/>
      <c r="X482" s="211"/>
      <c r="Y482" s="211"/>
      <c r="Z482" s="211"/>
      <c r="AA482" s="211"/>
      <c r="AB482" s="211"/>
      <c r="AC482" s="211"/>
      <c r="AD482" s="211"/>
      <c r="AE482" s="211"/>
      <c r="AF482" s="211"/>
      <c r="AG482" s="211"/>
      <c r="AH482" s="211"/>
      <c r="AI482" s="211"/>
      <c r="AJ482" s="211"/>
      <c r="AK482" s="211"/>
      <c r="AL482" s="211"/>
      <c r="AM482" s="211"/>
      <c r="AN482" s="211"/>
      <c r="AO482" s="211"/>
      <c r="AP482" s="211"/>
      <c r="AQ482" s="211"/>
      <c r="AR482" s="211"/>
    </row>
    <row r="483" spans="1:44" ht="12.75">
      <c r="A483" s="211"/>
      <c r="B483" s="211"/>
      <c r="C483" s="211"/>
      <c r="D483" s="211"/>
      <c r="E483" s="211"/>
      <c r="F483" s="211"/>
      <c r="G483" s="211"/>
      <c r="H483" s="211"/>
      <c r="I483" s="211"/>
      <c r="J483" s="211"/>
      <c r="K483" s="211"/>
      <c r="L483" s="211"/>
      <c r="M483" s="211"/>
      <c r="N483" s="211"/>
      <c r="O483" s="211"/>
      <c r="P483" s="211"/>
      <c r="Q483" s="211"/>
      <c r="R483" s="211"/>
      <c r="S483" s="211"/>
      <c r="T483" s="211"/>
      <c r="U483" s="211"/>
      <c r="V483" s="211"/>
      <c r="W483" s="211"/>
      <c r="X483" s="211"/>
      <c r="Y483" s="211"/>
      <c r="Z483" s="211"/>
      <c r="AA483" s="211"/>
      <c r="AB483" s="211"/>
      <c r="AC483" s="211"/>
      <c r="AD483" s="211"/>
      <c r="AE483" s="211"/>
      <c r="AF483" s="211"/>
      <c r="AG483" s="211"/>
      <c r="AH483" s="211"/>
      <c r="AI483" s="211"/>
      <c r="AJ483" s="211"/>
      <c r="AK483" s="211"/>
      <c r="AL483" s="211"/>
      <c r="AM483" s="211"/>
      <c r="AN483" s="211"/>
      <c r="AO483" s="211"/>
      <c r="AP483" s="211"/>
      <c r="AQ483" s="211"/>
      <c r="AR483" s="211"/>
    </row>
    <row r="484" spans="1:44" ht="12.75">
      <c r="A484" s="211"/>
      <c r="B484" s="211"/>
      <c r="C484" s="211"/>
      <c r="D484" s="211"/>
      <c r="E484" s="211"/>
      <c r="F484" s="211"/>
      <c r="G484" s="211"/>
      <c r="H484" s="211"/>
      <c r="I484" s="211"/>
      <c r="J484" s="211"/>
      <c r="K484" s="211"/>
      <c r="L484" s="211"/>
      <c r="M484" s="211"/>
      <c r="N484" s="211"/>
      <c r="O484" s="211"/>
      <c r="P484" s="211"/>
      <c r="Q484" s="211"/>
      <c r="R484" s="211"/>
      <c r="S484" s="211"/>
      <c r="T484" s="211"/>
      <c r="U484" s="211"/>
      <c r="V484" s="211"/>
      <c r="W484" s="211"/>
      <c r="X484" s="211"/>
      <c r="Y484" s="211"/>
      <c r="Z484" s="211"/>
      <c r="AA484" s="211"/>
      <c r="AB484" s="211"/>
      <c r="AC484" s="211"/>
      <c r="AD484" s="211"/>
      <c r="AE484" s="211"/>
      <c r="AF484" s="211"/>
      <c r="AG484" s="211"/>
      <c r="AH484" s="211"/>
      <c r="AI484" s="211"/>
      <c r="AJ484" s="211"/>
      <c r="AK484" s="211"/>
      <c r="AL484" s="211"/>
      <c r="AM484" s="211"/>
      <c r="AN484" s="211"/>
      <c r="AO484" s="211"/>
      <c r="AP484" s="211"/>
      <c r="AQ484" s="211"/>
      <c r="AR484" s="211"/>
    </row>
    <row r="485" spans="1:44" ht="12.75">
      <c r="A485" s="211"/>
      <c r="B485" s="211"/>
      <c r="C485" s="211"/>
      <c r="D485" s="211"/>
      <c r="E485" s="211"/>
      <c r="F485" s="211"/>
      <c r="G485" s="211"/>
      <c r="H485" s="211"/>
      <c r="I485" s="211"/>
      <c r="J485" s="211"/>
      <c r="K485" s="211"/>
      <c r="L485" s="211"/>
      <c r="M485" s="211"/>
      <c r="N485" s="211"/>
      <c r="O485" s="211"/>
      <c r="P485" s="211"/>
      <c r="Q485" s="211"/>
      <c r="R485" s="211"/>
      <c r="S485" s="211"/>
      <c r="T485" s="211"/>
      <c r="U485" s="211"/>
      <c r="V485" s="211"/>
      <c r="W485" s="211"/>
      <c r="X485" s="211"/>
      <c r="Y485" s="211"/>
      <c r="Z485" s="211"/>
      <c r="AA485" s="211"/>
      <c r="AB485" s="211"/>
      <c r="AC485" s="211"/>
      <c r="AD485" s="211"/>
      <c r="AE485" s="211"/>
      <c r="AF485" s="211"/>
      <c r="AG485" s="211"/>
      <c r="AH485" s="211"/>
      <c r="AI485" s="211"/>
      <c r="AJ485" s="211"/>
      <c r="AK485" s="211"/>
      <c r="AL485" s="211"/>
      <c r="AM485" s="211"/>
      <c r="AN485" s="211"/>
      <c r="AO485" s="211"/>
      <c r="AP485" s="211"/>
      <c r="AQ485" s="211"/>
      <c r="AR485" s="211"/>
    </row>
    <row r="486" spans="1:44" ht="12.75">
      <c r="A486" s="211"/>
      <c r="B486" s="211"/>
      <c r="C486" s="211"/>
      <c r="D486" s="211"/>
      <c r="E486" s="211"/>
      <c r="F486" s="211"/>
      <c r="G486" s="211"/>
      <c r="H486" s="211"/>
      <c r="I486" s="211"/>
      <c r="J486" s="211"/>
      <c r="K486" s="211"/>
      <c r="L486" s="211"/>
      <c r="M486" s="211"/>
      <c r="N486" s="211"/>
      <c r="O486" s="211"/>
      <c r="P486" s="211"/>
      <c r="Q486" s="211"/>
      <c r="R486" s="211"/>
      <c r="S486" s="211"/>
      <c r="T486" s="211"/>
      <c r="U486" s="211"/>
      <c r="V486" s="211"/>
      <c r="W486" s="211"/>
      <c r="X486" s="211"/>
      <c r="Y486" s="211"/>
      <c r="Z486" s="211"/>
      <c r="AA486" s="211"/>
      <c r="AB486" s="211"/>
      <c r="AC486" s="211"/>
      <c r="AD486" s="211"/>
      <c r="AE486" s="211"/>
      <c r="AF486" s="211"/>
      <c r="AG486" s="211"/>
      <c r="AH486" s="211"/>
      <c r="AI486" s="211"/>
      <c r="AJ486" s="211"/>
      <c r="AK486" s="211"/>
      <c r="AL486" s="211"/>
      <c r="AM486" s="211"/>
      <c r="AN486" s="211"/>
      <c r="AO486" s="211"/>
      <c r="AP486" s="211"/>
      <c r="AQ486" s="211"/>
      <c r="AR486" s="211"/>
    </row>
    <row r="487" spans="1:44" ht="12.75">
      <c r="A487" s="211"/>
      <c r="B487" s="211"/>
      <c r="C487" s="211"/>
      <c r="D487" s="211"/>
      <c r="E487" s="211"/>
      <c r="F487" s="211"/>
      <c r="G487" s="211"/>
      <c r="H487" s="211"/>
      <c r="I487" s="211"/>
      <c r="J487" s="211"/>
      <c r="K487" s="211"/>
      <c r="L487" s="211"/>
      <c r="M487" s="211"/>
      <c r="N487" s="211"/>
      <c r="O487" s="211"/>
      <c r="P487" s="211"/>
      <c r="Q487" s="211"/>
      <c r="R487" s="211"/>
      <c r="S487" s="211"/>
      <c r="T487" s="211"/>
      <c r="U487" s="211"/>
      <c r="V487" s="211"/>
      <c r="W487" s="211"/>
      <c r="X487" s="211"/>
      <c r="Y487" s="211"/>
      <c r="Z487" s="211"/>
      <c r="AA487" s="211"/>
      <c r="AB487" s="211"/>
      <c r="AC487" s="211"/>
      <c r="AD487" s="211"/>
      <c r="AE487" s="211"/>
      <c r="AF487" s="211"/>
      <c r="AG487" s="211"/>
      <c r="AH487" s="211"/>
      <c r="AI487" s="211"/>
      <c r="AJ487" s="211"/>
      <c r="AK487" s="211"/>
      <c r="AL487" s="211"/>
      <c r="AM487" s="211"/>
      <c r="AN487" s="211"/>
      <c r="AO487" s="211"/>
      <c r="AP487" s="211"/>
      <c r="AQ487" s="211"/>
      <c r="AR487" s="211"/>
    </row>
    <row r="488" spans="1:44" ht="12.75">
      <c r="A488" s="211"/>
      <c r="B488" s="211"/>
      <c r="C488" s="211"/>
      <c r="D488" s="211"/>
      <c r="E488" s="211"/>
      <c r="F488" s="211"/>
      <c r="G488" s="211"/>
      <c r="H488" s="211"/>
      <c r="I488" s="211"/>
      <c r="J488" s="211"/>
      <c r="K488" s="211"/>
      <c r="L488" s="211"/>
      <c r="M488" s="211"/>
      <c r="N488" s="211"/>
      <c r="O488" s="211"/>
      <c r="P488" s="211"/>
      <c r="Q488" s="211"/>
      <c r="R488" s="211"/>
      <c r="S488" s="211"/>
      <c r="T488" s="211"/>
      <c r="U488" s="211"/>
      <c r="V488" s="211"/>
      <c r="W488" s="211"/>
      <c r="X488" s="211"/>
      <c r="Y488" s="211"/>
      <c r="Z488" s="211"/>
      <c r="AA488" s="211"/>
      <c r="AB488" s="211"/>
      <c r="AC488" s="211"/>
      <c r="AD488" s="211"/>
      <c r="AE488" s="211"/>
      <c r="AF488" s="211"/>
      <c r="AG488" s="211"/>
      <c r="AH488" s="211"/>
      <c r="AI488" s="211"/>
      <c r="AJ488" s="211"/>
      <c r="AK488" s="211"/>
      <c r="AL488" s="211"/>
      <c r="AM488" s="211"/>
      <c r="AN488" s="211"/>
      <c r="AO488" s="211"/>
      <c r="AP488" s="211"/>
      <c r="AQ488" s="211"/>
      <c r="AR488" s="211"/>
    </row>
    <row r="489" spans="1:44" ht="12.75">
      <c r="A489" s="211"/>
      <c r="B489" s="211"/>
      <c r="C489" s="211"/>
      <c r="D489" s="211"/>
      <c r="E489" s="211"/>
      <c r="F489" s="211"/>
      <c r="G489" s="211"/>
      <c r="H489" s="211"/>
      <c r="I489" s="211"/>
      <c r="J489" s="211"/>
      <c r="K489" s="211"/>
      <c r="L489" s="211"/>
      <c r="M489" s="211"/>
      <c r="N489" s="211"/>
      <c r="O489" s="211"/>
      <c r="P489" s="211"/>
      <c r="Q489" s="211"/>
      <c r="R489" s="211"/>
      <c r="S489" s="211"/>
      <c r="T489" s="211"/>
      <c r="U489" s="211"/>
      <c r="V489" s="211"/>
      <c r="W489" s="211"/>
      <c r="X489" s="211"/>
      <c r="Y489" s="211"/>
      <c r="Z489" s="211"/>
      <c r="AA489" s="211"/>
      <c r="AB489" s="211"/>
      <c r="AC489" s="211"/>
      <c r="AD489" s="211"/>
      <c r="AE489" s="211"/>
      <c r="AF489" s="211"/>
      <c r="AG489" s="211"/>
      <c r="AH489" s="211"/>
      <c r="AI489" s="211"/>
      <c r="AJ489" s="211"/>
      <c r="AK489" s="211"/>
      <c r="AL489" s="211"/>
      <c r="AM489" s="211"/>
      <c r="AN489" s="211"/>
      <c r="AO489" s="211"/>
      <c r="AP489" s="211"/>
      <c r="AQ489" s="211"/>
      <c r="AR489" s="211"/>
    </row>
    <row r="490" spans="1:44" ht="12.75">
      <c r="A490" s="211"/>
      <c r="B490" s="211"/>
      <c r="C490" s="211"/>
      <c r="D490" s="211"/>
      <c r="E490" s="211"/>
      <c r="F490" s="211"/>
      <c r="G490" s="211"/>
      <c r="H490" s="211"/>
      <c r="I490" s="211"/>
      <c r="J490" s="211"/>
      <c r="K490" s="211"/>
      <c r="L490" s="211"/>
      <c r="M490" s="211"/>
      <c r="N490" s="211"/>
      <c r="O490" s="211"/>
      <c r="P490" s="211"/>
      <c r="Q490" s="211"/>
      <c r="R490" s="211"/>
      <c r="S490" s="211"/>
      <c r="T490" s="211"/>
      <c r="U490" s="211"/>
      <c r="V490" s="211"/>
      <c r="W490" s="211"/>
      <c r="X490" s="211"/>
      <c r="Y490" s="211"/>
      <c r="Z490" s="211"/>
      <c r="AA490" s="211"/>
      <c r="AB490" s="211"/>
      <c r="AC490" s="211"/>
      <c r="AD490" s="211"/>
      <c r="AE490" s="211"/>
      <c r="AF490" s="211"/>
      <c r="AG490" s="211"/>
      <c r="AH490" s="211"/>
      <c r="AI490" s="211"/>
      <c r="AJ490" s="211"/>
      <c r="AK490" s="211"/>
      <c r="AL490" s="211"/>
      <c r="AM490" s="211"/>
      <c r="AN490" s="211"/>
      <c r="AO490" s="211"/>
      <c r="AP490" s="211"/>
      <c r="AQ490" s="211"/>
      <c r="AR490" s="211"/>
    </row>
    <row r="491" spans="1:44" ht="12.75">
      <c r="A491" s="211"/>
      <c r="B491" s="211"/>
      <c r="C491" s="211"/>
      <c r="D491" s="211"/>
      <c r="E491" s="211"/>
      <c r="F491" s="211"/>
      <c r="G491" s="211"/>
      <c r="H491" s="211"/>
      <c r="I491" s="211"/>
      <c r="J491" s="211"/>
      <c r="K491" s="211"/>
      <c r="L491" s="211"/>
      <c r="M491" s="211"/>
      <c r="N491" s="211"/>
      <c r="O491" s="211"/>
      <c r="P491" s="211"/>
      <c r="Q491" s="211"/>
      <c r="R491" s="211"/>
      <c r="S491" s="211"/>
      <c r="T491" s="211"/>
      <c r="U491" s="211"/>
      <c r="V491" s="211"/>
      <c r="W491" s="211"/>
      <c r="X491" s="211"/>
      <c r="Y491" s="211"/>
      <c r="Z491" s="211"/>
      <c r="AA491" s="211"/>
      <c r="AB491" s="211"/>
      <c r="AC491" s="211"/>
      <c r="AD491" s="211"/>
      <c r="AE491" s="211"/>
      <c r="AF491" s="211"/>
      <c r="AG491" s="211"/>
      <c r="AH491" s="211"/>
      <c r="AI491" s="211"/>
      <c r="AJ491" s="211"/>
      <c r="AK491" s="211"/>
      <c r="AL491" s="211"/>
      <c r="AM491" s="211"/>
      <c r="AN491" s="211"/>
      <c r="AO491" s="211"/>
      <c r="AP491" s="211"/>
      <c r="AQ491" s="211"/>
      <c r="AR491" s="211"/>
    </row>
    <row r="492" spans="1:44" ht="12.75">
      <c r="A492" s="211"/>
      <c r="B492" s="211"/>
      <c r="C492" s="211"/>
      <c r="D492" s="211"/>
      <c r="E492" s="211"/>
      <c r="F492" s="211"/>
      <c r="G492" s="211"/>
      <c r="H492" s="211"/>
      <c r="I492" s="211"/>
      <c r="J492" s="211"/>
      <c r="K492" s="211"/>
      <c r="L492" s="211"/>
      <c r="M492" s="211"/>
      <c r="N492" s="211"/>
      <c r="O492" s="211"/>
      <c r="P492" s="211"/>
      <c r="Q492" s="211"/>
      <c r="R492" s="211"/>
      <c r="S492" s="211"/>
      <c r="T492" s="211"/>
      <c r="U492" s="211"/>
      <c r="V492" s="211"/>
      <c r="W492" s="211"/>
      <c r="X492" s="211"/>
      <c r="Y492" s="211"/>
      <c r="Z492" s="211"/>
      <c r="AA492" s="211"/>
      <c r="AB492" s="211"/>
      <c r="AC492" s="211"/>
      <c r="AD492" s="211"/>
      <c r="AE492" s="211"/>
      <c r="AF492" s="211"/>
      <c r="AG492" s="211"/>
      <c r="AH492" s="211"/>
      <c r="AI492" s="211"/>
      <c r="AJ492" s="211"/>
      <c r="AK492" s="211"/>
      <c r="AL492" s="211"/>
      <c r="AM492" s="211"/>
      <c r="AN492" s="211"/>
      <c r="AO492" s="211"/>
      <c r="AP492" s="211"/>
      <c r="AQ492" s="211"/>
      <c r="AR492" s="211"/>
    </row>
    <row r="493" spans="1:44" ht="12.75">
      <c r="A493" s="211"/>
      <c r="B493" s="211"/>
      <c r="C493" s="211"/>
      <c r="D493" s="211"/>
      <c r="E493" s="211"/>
      <c r="F493" s="211"/>
      <c r="G493" s="211"/>
      <c r="H493" s="211"/>
      <c r="I493" s="211"/>
      <c r="J493" s="211"/>
      <c r="K493" s="211"/>
      <c r="L493" s="211"/>
      <c r="M493" s="211"/>
      <c r="N493" s="211"/>
      <c r="O493" s="211"/>
      <c r="P493" s="211"/>
      <c r="Q493" s="211"/>
      <c r="R493" s="211"/>
      <c r="S493" s="211"/>
      <c r="T493" s="211"/>
      <c r="U493" s="211"/>
      <c r="V493" s="211"/>
      <c r="W493" s="211"/>
      <c r="X493" s="211"/>
      <c r="Y493" s="211"/>
      <c r="Z493" s="211"/>
      <c r="AA493" s="211"/>
      <c r="AB493" s="211"/>
      <c r="AC493" s="211"/>
      <c r="AD493" s="211"/>
      <c r="AE493" s="211"/>
      <c r="AF493" s="211"/>
      <c r="AG493" s="211"/>
      <c r="AH493" s="211"/>
      <c r="AI493" s="211"/>
      <c r="AJ493" s="211"/>
      <c r="AK493" s="211"/>
      <c r="AL493" s="211"/>
      <c r="AM493" s="211"/>
      <c r="AN493" s="211"/>
      <c r="AO493" s="211"/>
      <c r="AP493" s="211"/>
      <c r="AQ493" s="211"/>
      <c r="AR493" s="211"/>
    </row>
    <row r="494" spans="1:44" ht="12.75">
      <c r="A494" s="211"/>
      <c r="B494" s="211"/>
      <c r="C494" s="211"/>
      <c r="D494" s="211"/>
      <c r="E494" s="211"/>
      <c r="F494" s="211"/>
      <c r="G494" s="211"/>
      <c r="H494" s="211"/>
      <c r="I494" s="211"/>
      <c r="J494" s="211"/>
      <c r="K494" s="211"/>
      <c r="L494" s="211"/>
      <c r="M494" s="211"/>
      <c r="N494" s="211"/>
      <c r="O494" s="211"/>
      <c r="P494" s="211"/>
      <c r="Q494" s="211"/>
      <c r="R494" s="211"/>
      <c r="S494" s="211"/>
      <c r="T494" s="211"/>
      <c r="U494" s="211"/>
      <c r="V494" s="211"/>
      <c r="W494" s="211"/>
      <c r="X494" s="211"/>
      <c r="Y494" s="211"/>
      <c r="Z494" s="211"/>
      <c r="AA494" s="211"/>
      <c r="AB494" s="211"/>
      <c r="AC494" s="211"/>
      <c r="AD494" s="211"/>
      <c r="AE494" s="211"/>
      <c r="AF494" s="211"/>
      <c r="AG494" s="211"/>
      <c r="AH494" s="211"/>
      <c r="AI494" s="211"/>
      <c r="AJ494" s="211"/>
      <c r="AK494" s="211"/>
      <c r="AL494" s="211"/>
      <c r="AM494" s="211"/>
      <c r="AN494" s="211"/>
      <c r="AO494" s="211"/>
      <c r="AP494" s="211"/>
      <c r="AQ494" s="211"/>
      <c r="AR494" s="211"/>
    </row>
    <row r="495" spans="1:44" ht="12.75">
      <c r="A495" s="211"/>
      <c r="B495" s="211"/>
      <c r="C495" s="211"/>
      <c r="D495" s="211"/>
      <c r="E495" s="211"/>
      <c r="F495" s="211"/>
      <c r="G495" s="211"/>
      <c r="H495" s="211"/>
      <c r="I495" s="211"/>
      <c r="J495" s="211"/>
      <c r="K495" s="211"/>
      <c r="L495" s="211"/>
      <c r="M495" s="211"/>
      <c r="N495" s="211"/>
      <c r="O495" s="211"/>
      <c r="P495" s="211"/>
      <c r="Q495" s="211"/>
      <c r="R495" s="211"/>
      <c r="S495" s="211"/>
      <c r="T495" s="211"/>
      <c r="U495" s="211"/>
      <c r="V495" s="211"/>
      <c r="W495" s="211"/>
      <c r="X495" s="211"/>
      <c r="Y495" s="211"/>
      <c r="Z495" s="211"/>
      <c r="AA495" s="211"/>
      <c r="AB495" s="211"/>
      <c r="AC495" s="211"/>
      <c r="AD495" s="211"/>
      <c r="AE495" s="211"/>
      <c r="AF495" s="211"/>
      <c r="AG495" s="211"/>
      <c r="AH495" s="211"/>
      <c r="AI495" s="211"/>
      <c r="AJ495" s="211"/>
      <c r="AK495" s="211"/>
      <c r="AL495" s="211"/>
      <c r="AM495" s="211"/>
      <c r="AN495" s="211"/>
      <c r="AO495" s="211"/>
      <c r="AP495" s="211"/>
      <c r="AQ495" s="211"/>
      <c r="AR495" s="211"/>
    </row>
    <row r="496" spans="1:44" ht="12.75">
      <c r="A496" s="211"/>
      <c r="B496" s="211"/>
      <c r="C496" s="211"/>
      <c r="D496" s="211"/>
      <c r="E496" s="211"/>
      <c r="F496" s="211"/>
      <c r="G496" s="211"/>
      <c r="H496" s="211"/>
      <c r="I496" s="211"/>
      <c r="J496" s="211"/>
      <c r="K496" s="211"/>
      <c r="L496" s="211"/>
      <c r="M496" s="211"/>
      <c r="N496" s="211"/>
      <c r="O496" s="211"/>
      <c r="P496" s="211"/>
      <c r="Q496" s="211"/>
      <c r="R496" s="211"/>
      <c r="S496" s="211"/>
      <c r="T496" s="211"/>
      <c r="U496" s="211"/>
      <c r="V496" s="211"/>
      <c r="W496" s="211"/>
      <c r="X496" s="211"/>
      <c r="Y496" s="211"/>
      <c r="Z496" s="211"/>
      <c r="AA496" s="211"/>
      <c r="AB496" s="211"/>
      <c r="AC496" s="211"/>
      <c r="AD496" s="211"/>
      <c r="AE496" s="211"/>
      <c r="AF496" s="211"/>
      <c r="AG496" s="211"/>
      <c r="AH496" s="211"/>
      <c r="AI496" s="211"/>
      <c r="AJ496" s="211"/>
      <c r="AK496" s="211"/>
      <c r="AL496" s="211"/>
      <c r="AM496" s="211"/>
      <c r="AN496" s="211"/>
      <c r="AO496" s="211"/>
      <c r="AP496" s="211"/>
      <c r="AQ496" s="211"/>
      <c r="AR496" s="211"/>
    </row>
    <row r="497" spans="1:44" ht="12.75">
      <c r="A497" s="211"/>
      <c r="B497" s="211"/>
      <c r="C497" s="211"/>
      <c r="D497" s="211"/>
      <c r="E497" s="211"/>
      <c r="F497" s="211"/>
      <c r="G497" s="211"/>
      <c r="H497" s="211"/>
      <c r="I497" s="211"/>
      <c r="J497" s="211"/>
      <c r="K497" s="211"/>
      <c r="L497" s="211"/>
      <c r="M497" s="211"/>
      <c r="N497" s="211"/>
      <c r="O497" s="211"/>
      <c r="P497" s="211"/>
      <c r="Q497" s="211"/>
      <c r="R497" s="211"/>
      <c r="S497" s="211"/>
      <c r="T497" s="211"/>
      <c r="U497" s="211"/>
      <c r="V497" s="211"/>
      <c r="W497" s="211"/>
      <c r="X497" s="211"/>
      <c r="Y497" s="211"/>
      <c r="Z497" s="211"/>
      <c r="AA497" s="211"/>
      <c r="AB497" s="211"/>
      <c r="AC497" s="211"/>
      <c r="AD497" s="211"/>
      <c r="AE497" s="211"/>
      <c r="AF497" s="211"/>
      <c r="AG497" s="211"/>
      <c r="AH497" s="211"/>
      <c r="AI497" s="211"/>
      <c r="AJ497" s="211"/>
      <c r="AK497" s="211"/>
      <c r="AL497" s="211"/>
      <c r="AM497" s="211"/>
      <c r="AN497" s="211"/>
      <c r="AO497" s="211"/>
      <c r="AP497" s="211"/>
      <c r="AQ497" s="211"/>
      <c r="AR497" s="211"/>
    </row>
    <row r="498" spans="1:44" ht="12.75">
      <c r="A498" s="211"/>
      <c r="B498" s="211"/>
      <c r="C498" s="211"/>
      <c r="D498" s="211"/>
      <c r="E498" s="211"/>
      <c r="F498" s="211"/>
      <c r="G498" s="211"/>
      <c r="H498" s="211"/>
      <c r="I498" s="211"/>
      <c r="J498" s="211"/>
      <c r="K498" s="211"/>
      <c r="L498" s="211"/>
      <c r="M498" s="211"/>
      <c r="N498" s="211"/>
      <c r="O498" s="211"/>
      <c r="P498" s="211"/>
      <c r="Q498" s="211"/>
      <c r="R498" s="211"/>
      <c r="S498" s="211"/>
      <c r="T498" s="211"/>
      <c r="U498" s="211"/>
      <c r="V498" s="211"/>
      <c r="W498" s="211"/>
      <c r="X498" s="211"/>
      <c r="Y498" s="211"/>
      <c r="Z498" s="211"/>
      <c r="AA498" s="211"/>
      <c r="AB498" s="211"/>
      <c r="AC498" s="211"/>
      <c r="AD498" s="211"/>
      <c r="AE498" s="211"/>
      <c r="AF498" s="211"/>
      <c r="AG498" s="211"/>
      <c r="AH498" s="211"/>
      <c r="AI498" s="211"/>
      <c r="AJ498" s="211"/>
      <c r="AK498" s="211"/>
      <c r="AL498" s="211"/>
      <c r="AM498" s="211"/>
      <c r="AN498" s="211"/>
      <c r="AO498" s="211"/>
      <c r="AP498" s="211"/>
      <c r="AQ498" s="211"/>
      <c r="AR498" s="211"/>
    </row>
    <row r="499" spans="1:44" ht="12.75">
      <c r="A499" s="211"/>
      <c r="B499" s="211"/>
      <c r="C499" s="211"/>
      <c r="D499" s="211"/>
      <c r="E499" s="211"/>
      <c r="F499" s="211"/>
      <c r="G499" s="211"/>
      <c r="H499" s="211"/>
      <c r="I499" s="211"/>
      <c r="J499" s="211"/>
      <c r="K499" s="211"/>
      <c r="L499" s="211"/>
      <c r="M499" s="211"/>
      <c r="N499" s="211"/>
      <c r="O499" s="211"/>
      <c r="P499" s="211"/>
      <c r="Q499" s="211"/>
      <c r="R499" s="211"/>
      <c r="S499" s="211"/>
      <c r="T499" s="211"/>
      <c r="U499" s="211"/>
      <c r="V499" s="211"/>
      <c r="W499" s="211"/>
      <c r="X499" s="211"/>
      <c r="Y499" s="211"/>
      <c r="Z499" s="211"/>
      <c r="AA499" s="211"/>
      <c r="AB499" s="211"/>
      <c r="AC499" s="211"/>
      <c r="AD499" s="211"/>
      <c r="AE499" s="211"/>
      <c r="AF499" s="211"/>
      <c r="AG499" s="211"/>
      <c r="AH499" s="211"/>
      <c r="AI499" s="211"/>
      <c r="AJ499" s="211"/>
      <c r="AK499" s="211"/>
      <c r="AL499" s="211"/>
      <c r="AM499" s="211"/>
      <c r="AN499" s="211"/>
      <c r="AO499" s="211"/>
      <c r="AP499" s="211"/>
      <c r="AQ499" s="211"/>
      <c r="AR499" s="211"/>
    </row>
    <row r="500" spans="1:44" ht="12.75">
      <c r="A500" s="211"/>
      <c r="B500" s="211"/>
      <c r="C500" s="211"/>
      <c r="D500" s="211"/>
      <c r="E500" s="211"/>
      <c r="F500" s="211"/>
      <c r="G500" s="211"/>
      <c r="H500" s="211"/>
      <c r="I500" s="211"/>
      <c r="J500" s="211"/>
      <c r="K500" s="211"/>
      <c r="L500" s="211"/>
      <c r="M500" s="211"/>
      <c r="N500" s="211"/>
      <c r="O500" s="211"/>
      <c r="P500" s="211"/>
      <c r="Q500" s="211"/>
      <c r="R500" s="211"/>
      <c r="S500" s="211"/>
      <c r="T500" s="211"/>
      <c r="U500" s="211"/>
      <c r="V500" s="211"/>
      <c r="W500" s="211"/>
      <c r="X500" s="211"/>
      <c r="Y500" s="211"/>
      <c r="Z500" s="211"/>
      <c r="AA500" s="211"/>
      <c r="AB500" s="211"/>
      <c r="AC500" s="211"/>
      <c r="AD500" s="211"/>
      <c r="AE500" s="211"/>
      <c r="AF500" s="211"/>
      <c r="AG500" s="211"/>
      <c r="AH500" s="211"/>
      <c r="AI500" s="211"/>
      <c r="AJ500" s="211"/>
      <c r="AK500" s="211"/>
      <c r="AL500" s="211"/>
      <c r="AM500" s="211"/>
      <c r="AN500" s="211"/>
      <c r="AO500" s="211"/>
      <c r="AP500" s="211"/>
      <c r="AQ500" s="211"/>
      <c r="AR500" s="211"/>
    </row>
    <row r="501" spans="1:44" ht="12.75">
      <c r="A501" s="211"/>
      <c r="B501" s="211"/>
      <c r="C501" s="211"/>
      <c r="D501" s="211"/>
      <c r="E501" s="211"/>
      <c r="F501" s="211"/>
      <c r="G501" s="211"/>
      <c r="H501" s="211"/>
      <c r="I501" s="211"/>
      <c r="J501" s="211"/>
      <c r="K501" s="211"/>
      <c r="L501" s="211"/>
      <c r="M501" s="211"/>
      <c r="N501" s="211"/>
      <c r="O501" s="211"/>
      <c r="P501" s="211"/>
      <c r="Q501" s="211"/>
      <c r="R501" s="211"/>
      <c r="S501" s="211"/>
      <c r="T501" s="211"/>
      <c r="U501" s="211"/>
      <c r="V501" s="211"/>
      <c r="W501" s="211"/>
      <c r="X501" s="211"/>
      <c r="Y501" s="211"/>
      <c r="Z501" s="211"/>
      <c r="AA501" s="211"/>
      <c r="AB501" s="211"/>
      <c r="AC501" s="211"/>
      <c r="AD501" s="211"/>
      <c r="AE501" s="211"/>
      <c r="AF501" s="211"/>
      <c r="AG501" s="211"/>
      <c r="AH501" s="211"/>
      <c r="AI501" s="211"/>
      <c r="AJ501" s="211"/>
      <c r="AK501" s="211"/>
      <c r="AL501" s="211"/>
      <c r="AM501" s="211"/>
      <c r="AN501" s="211"/>
      <c r="AO501" s="211"/>
      <c r="AP501" s="211"/>
      <c r="AQ501" s="211"/>
      <c r="AR501" s="211"/>
    </row>
    <row r="502" spans="1:44" ht="12.75">
      <c r="A502" s="211"/>
      <c r="B502" s="211"/>
      <c r="C502" s="211"/>
      <c r="D502" s="211"/>
      <c r="E502" s="211"/>
      <c r="F502" s="211"/>
      <c r="G502" s="211"/>
      <c r="H502" s="211"/>
      <c r="I502" s="211"/>
      <c r="J502" s="211"/>
      <c r="K502" s="211"/>
      <c r="L502" s="211"/>
      <c r="M502" s="211"/>
      <c r="N502" s="211"/>
      <c r="O502" s="211"/>
      <c r="P502" s="211"/>
      <c r="Q502" s="211"/>
      <c r="R502" s="211"/>
      <c r="S502" s="211"/>
      <c r="T502" s="211"/>
      <c r="U502" s="211"/>
      <c r="V502" s="211"/>
      <c r="W502" s="211"/>
      <c r="X502" s="211"/>
      <c r="Y502" s="211"/>
      <c r="Z502" s="211"/>
      <c r="AA502" s="211"/>
      <c r="AB502" s="211"/>
      <c r="AC502" s="211"/>
      <c r="AD502" s="211"/>
      <c r="AE502" s="211"/>
      <c r="AF502" s="211"/>
      <c r="AG502" s="211"/>
      <c r="AH502" s="211"/>
      <c r="AI502" s="211"/>
      <c r="AJ502" s="211"/>
      <c r="AK502" s="211"/>
      <c r="AL502" s="211"/>
      <c r="AM502" s="211"/>
      <c r="AN502" s="211"/>
      <c r="AO502" s="211"/>
      <c r="AP502" s="211"/>
      <c r="AQ502" s="211"/>
      <c r="AR502" s="211"/>
    </row>
    <row r="503" spans="1:44" ht="12.75">
      <c r="A503" s="211"/>
      <c r="B503" s="211"/>
      <c r="C503" s="211"/>
      <c r="D503" s="211"/>
      <c r="E503" s="211"/>
      <c r="F503" s="211"/>
      <c r="G503" s="211"/>
      <c r="H503" s="211"/>
      <c r="I503" s="211"/>
      <c r="J503" s="211"/>
      <c r="K503" s="211"/>
      <c r="L503" s="211"/>
      <c r="M503" s="211"/>
      <c r="N503" s="211"/>
      <c r="O503" s="211"/>
      <c r="P503" s="211"/>
      <c r="Q503" s="211"/>
      <c r="R503" s="211"/>
      <c r="S503" s="211"/>
      <c r="T503" s="211"/>
      <c r="U503" s="211"/>
      <c r="V503" s="211"/>
      <c r="W503" s="211"/>
      <c r="X503" s="211"/>
      <c r="Y503" s="211"/>
      <c r="Z503" s="211"/>
      <c r="AA503" s="211"/>
      <c r="AB503" s="211"/>
      <c r="AC503" s="211"/>
      <c r="AD503" s="211"/>
      <c r="AE503" s="211"/>
      <c r="AF503" s="211"/>
      <c r="AG503" s="211"/>
      <c r="AH503" s="211"/>
      <c r="AI503" s="211"/>
      <c r="AJ503" s="211"/>
      <c r="AK503" s="211"/>
      <c r="AL503" s="211"/>
      <c r="AM503" s="211"/>
      <c r="AN503" s="211"/>
      <c r="AO503" s="211"/>
      <c r="AP503" s="211"/>
      <c r="AQ503" s="211"/>
      <c r="AR503" s="211"/>
    </row>
    <row r="504" spans="1:44" ht="12.75">
      <c r="A504" s="211"/>
      <c r="B504" s="211"/>
      <c r="C504" s="211"/>
      <c r="D504" s="211"/>
      <c r="E504" s="211"/>
      <c r="F504" s="211"/>
      <c r="G504" s="211"/>
      <c r="H504" s="211"/>
      <c r="I504" s="211"/>
      <c r="J504" s="211"/>
      <c r="K504" s="211"/>
      <c r="L504" s="211"/>
      <c r="M504" s="211"/>
      <c r="N504" s="211"/>
      <c r="O504" s="211"/>
      <c r="P504" s="211"/>
      <c r="Q504" s="211"/>
      <c r="R504" s="211"/>
      <c r="S504" s="211"/>
      <c r="T504" s="211"/>
      <c r="U504" s="211"/>
      <c r="V504" s="211"/>
      <c r="W504" s="211"/>
      <c r="X504" s="211"/>
      <c r="Y504" s="211"/>
      <c r="Z504" s="211"/>
      <c r="AA504" s="211"/>
      <c r="AB504" s="211"/>
      <c r="AC504" s="211"/>
      <c r="AD504" s="211"/>
      <c r="AE504" s="211"/>
      <c r="AF504" s="211"/>
      <c r="AG504" s="211"/>
      <c r="AH504" s="211"/>
      <c r="AI504" s="211"/>
      <c r="AJ504" s="211"/>
      <c r="AK504" s="211"/>
      <c r="AL504" s="211"/>
      <c r="AM504" s="211"/>
      <c r="AN504" s="211"/>
      <c r="AO504" s="211"/>
      <c r="AP504" s="211"/>
      <c r="AQ504" s="211"/>
      <c r="AR504" s="211"/>
    </row>
    <row r="505" spans="1:44" ht="12.75">
      <c r="A505" s="211"/>
      <c r="B505" s="211"/>
      <c r="C505" s="211"/>
      <c r="D505" s="211"/>
      <c r="E505" s="211"/>
      <c r="F505" s="211"/>
      <c r="G505" s="211"/>
      <c r="H505" s="211"/>
      <c r="I505" s="211"/>
      <c r="J505" s="211"/>
      <c r="K505" s="211"/>
      <c r="L505" s="211"/>
      <c r="M505" s="211"/>
      <c r="N505" s="211"/>
      <c r="O505" s="211"/>
      <c r="P505" s="211"/>
      <c r="Q505" s="211"/>
      <c r="R505" s="211"/>
      <c r="S505" s="211"/>
      <c r="T505" s="211"/>
      <c r="U505" s="211"/>
      <c r="V505" s="211"/>
      <c r="W505" s="211"/>
      <c r="X505" s="211"/>
      <c r="Y505" s="211"/>
      <c r="Z505" s="211"/>
      <c r="AA505" s="211"/>
      <c r="AB505" s="211"/>
      <c r="AC505" s="211"/>
      <c r="AD505" s="211"/>
      <c r="AE505" s="211"/>
      <c r="AF505" s="211"/>
      <c r="AG505" s="211"/>
      <c r="AH505" s="211"/>
      <c r="AI505" s="211"/>
      <c r="AJ505" s="211"/>
      <c r="AK505" s="211"/>
      <c r="AL505" s="211"/>
      <c r="AM505" s="211"/>
      <c r="AN505" s="211"/>
      <c r="AO505" s="211"/>
      <c r="AP505" s="211"/>
      <c r="AQ505" s="211"/>
      <c r="AR505" s="211"/>
    </row>
    <row r="506" spans="1:44" ht="12.75">
      <c r="A506" s="211"/>
      <c r="B506" s="211"/>
      <c r="C506" s="211"/>
      <c r="D506" s="211"/>
      <c r="E506" s="211"/>
      <c r="F506" s="211"/>
      <c r="G506" s="211"/>
      <c r="H506" s="211"/>
      <c r="I506" s="211"/>
      <c r="J506" s="211"/>
      <c r="K506" s="211"/>
      <c r="L506" s="211"/>
      <c r="M506" s="211"/>
      <c r="N506" s="211"/>
      <c r="O506" s="211"/>
      <c r="P506" s="211"/>
      <c r="Q506" s="211"/>
      <c r="R506" s="211"/>
      <c r="S506" s="211"/>
      <c r="T506" s="211"/>
      <c r="U506" s="211"/>
      <c r="V506" s="211"/>
      <c r="W506" s="211"/>
      <c r="X506" s="211"/>
      <c r="Y506" s="211"/>
      <c r="Z506" s="211"/>
      <c r="AA506" s="211"/>
      <c r="AB506" s="211"/>
      <c r="AC506" s="211"/>
      <c r="AD506" s="211"/>
      <c r="AE506" s="211"/>
      <c r="AF506" s="211"/>
      <c r="AG506" s="211"/>
      <c r="AH506" s="211"/>
      <c r="AI506" s="211"/>
      <c r="AJ506" s="211"/>
      <c r="AK506" s="211"/>
      <c r="AL506" s="211"/>
      <c r="AM506" s="211"/>
      <c r="AN506" s="211"/>
      <c r="AO506" s="211"/>
      <c r="AP506" s="211"/>
      <c r="AQ506" s="211"/>
      <c r="AR506" s="211"/>
    </row>
    <row r="507" spans="1:44" ht="12.75">
      <c r="A507" s="211"/>
      <c r="B507" s="211"/>
      <c r="C507" s="211"/>
      <c r="D507" s="211"/>
      <c r="E507" s="211"/>
      <c r="F507" s="211"/>
      <c r="G507" s="211"/>
      <c r="H507" s="211"/>
      <c r="I507" s="211"/>
      <c r="J507" s="211"/>
      <c r="K507" s="211"/>
      <c r="L507" s="211"/>
      <c r="M507" s="211"/>
      <c r="N507" s="211"/>
      <c r="O507" s="211"/>
      <c r="P507" s="211"/>
      <c r="Q507" s="211"/>
      <c r="R507" s="211"/>
      <c r="S507" s="211"/>
      <c r="T507" s="211"/>
      <c r="U507" s="211"/>
      <c r="V507" s="211"/>
      <c r="W507" s="211"/>
      <c r="X507" s="211"/>
      <c r="Y507" s="211"/>
      <c r="Z507" s="211"/>
      <c r="AA507" s="211"/>
      <c r="AB507" s="211"/>
      <c r="AC507" s="211"/>
      <c r="AD507" s="211"/>
      <c r="AE507" s="211"/>
      <c r="AF507" s="211"/>
      <c r="AG507" s="211"/>
      <c r="AH507" s="211"/>
      <c r="AI507" s="211"/>
      <c r="AJ507" s="211"/>
      <c r="AK507" s="211"/>
      <c r="AL507" s="211"/>
      <c r="AM507" s="211"/>
      <c r="AN507" s="211"/>
      <c r="AO507" s="211"/>
      <c r="AP507" s="211"/>
      <c r="AQ507" s="211"/>
      <c r="AR507" s="211"/>
    </row>
    <row r="508" spans="1:44" ht="12.75">
      <c r="A508" s="211"/>
      <c r="B508" s="211"/>
      <c r="C508" s="211"/>
      <c r="D508" s="211"/>
      <c r="E508" s="211"/>
      <c r="F508" s="211"/>
      <c r="G508" s="211"/>
      <c r="H508" s="211"/>
      <c r="I508" s="211"/>
      <c r="J508" s="211"/>
      <c r="K508" s="211"/>
      <c r="L508" s="211"/>
      <c r="M508" s="211"/>
      <c r="N508" s="211"/>
      <c r="O508" s="211"/>
      <c r="P508" s="211"/>
      <c r="Q508" s="211"/>
      <c r="R508" s="211"/>
      <c r="S508" s="211"/>
      <c r="T508" s="211"/>
      <c r="U508" s="211"/>
      <c r="V508" s="211"/>
      <c r="W508" s="211"/>
      <c r="X508" s="211"/>
      <c r="Y508" s="211"/>
      <c r="Z508" s="211"/>
      <c r="AA508" s="211"/>
      <c r="AB508" s="211"/>
      <c r="AC508" s="211"/>
      <c r="AD508" s="211"/>
      <c r="AE508" s="211"/>
      <c r="AF508" s="211"/>
      <c r="AG508" s="211"/>
      <c r="AH508" s="211"/>
      <c r="AI508" s="211"/>
      <c r="AJ508" s="211"/>
      <c r="AK508" s="211"/>
      <c r="AL508" s="211"/>
      <c r="AM508" s="211"/>
      <c r="AN508" s="211"/>
      <c r="AO508" s="211"/>
      <c r="AP508" s="211"/>
      <c r="AQ508" s="211"/>
      <c r="AR508" s="211"/>
    </row>
    <row r="509" spans="1:44" ht="12.75">
      <c r="A509" s="211"/>
      <c r="B509" s="211"/>
      <c r="C509" s="211"/>
      <c r="D509" s="211"/>
      <c r="E509" s="211"/>
      <c r="F509" s="211"/>
      <c r="G509" s="211"/>
      <c r="H509" s="211"/>
      <c r="I509" s="211"/>
      <c r="J509" s="211"/>
      <c r="K509" s="211"/>
      <c r="L509" s="211"/>
      <c r="M509" s="211"/>
      <c r="N509" s="211"/>
      <c r="O509" s="211"/>
      <c r="P509" s="211"/>
      <c r="Q509" s="211"/>
      <c r="R509" s="211"/>
      <c r="S509" s="211"/>
      <c r="T509" s="211"/>
      <c r="U509" s="211"/>
      <c r="V509" s="211"/>
      <c r="W509" s="211"/>
      <c r="X509" s="211"/>
      <c r="Y509" s="211"/>
      <c r="Z509" s="211"/>
      <c r="AA509" s="211"/>
      <c r="AB509" s="211"/>
      <c r="AC509" s="211"/>
      <c r="AD509" s="211"/>
      <c r="AE509" s="211"/>
      <c r="AF509" s="211"/>
      <c r="AG509" s="211"/>
      <c r="AH509" s="211"/>
      <c r="AI509" s="211"/>
      <c r="AJ509" s="211"/>
      <c r="AK509" s="211"/>
      <c r="AL509" s="211"/>
      <c r="AM509" s="211"/>
      <c r="AN509" s="211"/>
      <c r="AO509" s="211"/>
      <c r="AP509" s="211"/>
      <c r="AQ509" s="211"/>
      <c r="AR509" s="211"/>
    </row>
    <row r="510" spans="1:44" ht="12.75">
      <c r="A510" s="211"/>
      <c r="B510" s="211"/>
      <c r="C510" s="211"/>
      <c r="D510" s="211"/>
      <c r="E510" s="211"/>
      <c r="F510" s="211"/>
      <c r="G510" s="211"/>
      <c r="H510" s="211"/>
      <c r="I510" s="211"/>
      <c r="J510" s="211"/>
      <c r="K510" s="211"/>
      <c r="L510" s="211"/>
      <c r="M510" s="211"/>
      <c r="N510" s="211"/>
      <c r="O510" s="211"/>
      <c r="P510" s="211"/>
      <c r="Q510" s="211"/>
      <c r="R510" s="211"/>
      <c r="S510" s="211"/>
      <c r="T510" s="211"/>
      <c r="U510" s="211"/>
      <c r="V510" s="211"/>
      <c r="W510" s="211"/>
      <c r="X510" s="211"/>
      <c r="Y510" s="211"/>
      <c r="Z510" s="211"/>
      <c r="AA510" s="211"/>
      <c r="AB510" s="211"/>
      <c r="AC510" s="211"/>
      <c r="AD510" s="211"/>
      <c r="AE510" s="211"/>
      <c r="AF510" s="211"/>
      <c r="AG510" s="211"/>
      <c r="AH510" s="211"/>
      <c r="AI510" s="211"/>
      <c r="AJ510" s="211"/>
      <c r="AK510" s="211"/>
      <c r="AL510" s="211"/>
      <c r="AM510" s="211"/>
      <c r="AN510" s="211"/>
      <c r="AO510" s="211"/>
      <c r="AP510" s="211"/>
      <c r="AQ510" s="211"/>
      <c r="AR510" s="211"/>
    </row>
    <row r="511" spans="1:44" ht="12.75">
      <c r="A511" s="211"/>
      <c r="B511" s="211"/>
      <c r="C511" s="211"/>
      <c r="D511" s="211"/>
      <c r="E511" s="211"/>
      <c r="F511" s="211"/>
      <c r="G511" s="211"/>
      <c r="H511" s="211"/>
      <c r="I511" s="211"/>
      <c r="J511" s="211"/>
      <c r="K511" s="211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  <c r="W511" s="211"/>
      <c r="X511" s="211"/>
      <c r="Y511" s="211"/>
      <c r="Z511" s="211"/>
      <c r="AA511" s="211"/>
      <c r="AB511" s="211"/>
      <c r="AC511" s="211"/>
      <c r="AD511" s="211"/>
      <c r="AE511" s="211"/>
      <c r="AF511" s="211"/>
      <c r="AG511" s="211"/>
      <c r="AH511" s="211"/>
      <c r="AI511" s="211"/>
      <c r="AJ511" s="211"/>
      <c r="AK511" s="211"/>
      <c r="AL511" s="211"/>
      <c r="AM511" s="211"/>
      <c r="AN511" s="211"/>
      <c r="AO511" s="211"/>
      <c r="AP511" s="211"/>
      <c r="AQ511" s="211"/>
      <c r="AR511" s="211"/>
    </row>
    <row r="512" spans="1:44" ht="12.75">
      <c r="A512" s="211"/>
      <c r="B512" s="211"/>
      <c r="C512" s="211"/>
      <c r="D512" s="211"/>
      <c r="E512" s="211"/>
      <c r="F512" s="211"/>
      <c r="G512" s="211"/>
      <c r="H512" s="211"/>
      <c r="I512" s="211"/>
      <c r="J512" s="211"/>
      <c r="K512" s="211"/>
      <c r="L512" s="211"/>
      <c r="M512" s="211"/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211"/>
      <c r="Z512" s="211"/>
      <c r="AA512" s="211"/>
      <c r="AB512" s="211"/>
      <c r="AC512" s="211"/>
      <c r="AD512" s="211"/>
      <c r="AE512" s="211"/>
      <c r="AF512" s="211"/>
      <c r="AG512" s="211"/>
      <c r="AH512" s="211"/>
      <c r="AI512" s="211"/>
      <c r="AJ512" s="211"/>
      <c r="AK512" s="211"/>
      <c r="AL512" s="211"/>
      <c r="AM512" s="211"/>
      <c r="AN512" s="211"/>
      <c r="AO512" s="211"/>
      <c r="AP512" s="211"/>
      <c r="AQ512" s="211"/>
      <c r="AR512" s="211"/>
    </row>
    <row r="513" spans="1:44" ht="12.75">
      <c r="A513" s="211"/>
      <c r="B513" s="211"/>
      <c r="C513" s="211"/>
      <c r="D513" s="211"/>
      <c r="E513" s="211"/>
      <c r="F513" s="211"/>
      <c r="G513" s="211"/>
      <c r="H513" s="211"/>
      <c r="I513" s="211"/>
      <c r="J513" s="211"/>
      <c r="K513" s="211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/>
      <c r="AF513" s="211"/>
      <c r="AG513" s="211"/>
      <c r="AH513" s="211"/>
      <c r="AI513" s="211"/>
      <c r="AJ513" s="211"/>
      <c r="AK513" s="211"/>
      <c r="AL513" s="211"/>
      <c r="AM513" s="211"/>
      <c r="AN513" s="211"/>
      <c r="AO513" s="211"/>
      <c r="AP513" s="211"/>
      <c r="AQ513" s="211"/>
      <c r="AR513" s="211"/>
    </row>
    <row r="514" spans="1:44" ht="12.75">
      <c r="A514" s="211"/>
      <c r="B514" s="211"/>
      <c r="C514" s="211"/>
      <c r="D514" s="211"/>
      <c r="E514" s="211"/>
      <c r="F514" s="211"/>
      <c r="G514" s="211"/>
      <c r="H514" s="211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1"/>
      <c r="Z514" s="211"/>
      <c r="AA514" s="211"/>
      <c r="AB514" s="211"/>
      <c r="AC514" s="211"/>
      <c r="AD514" s="211"/>
      <c r="AE514" s="211"/>
      <c r="AF514" s="211"/>
      <c r="AG514" s="211"/>
      <c r="AH514" s="211"/>
      <c r="AI514" s="211"/>
      <c r="AJ514" s="211"/>
      <c r="AK514" s="211"/>
      <c r="AL514" s="211"/>
      <c r="AM514" s="211"/>
      <c r="AN514" s="211"/>
      <c r="AO514" s="211"/>
      <c r="AP514" s="211"/>
      <c r="AQ514" s="211"/>
      <c r="AR514" s="211"/>
    </row>
    <row r="515" spans="1:44" ht="12.75">
      <c r="A515" s="211"/>
      <c r="B515" s="211"/>
      <c r="C515" s="211"/>
      <c r="D515" s="211"/>
      <c r="E515" s="211"/>
      <c r="F515" s="211"/>
      <c r="G515" s="211"/>
      <c r="H515" s="211"/>
      <c r="I515" s="211"/>
      <c r="J515" s="211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/>
      <c r="Y515" s="211"/>
      <c r="Z515" s="211"/>
      <c r="AA515" s="211"/>
      <c r="AB515" s="211"/>
      <c r="AC515" s="211"/>
      <c r="AD515" s="211"/>
      <c r="AE515" s="211"/>
      <c r="AF515" s="211"/>
      <c r="AG515" s="211"/>
      <c r="AH515" s="211"/>
      <c r="AI515" s="211"/>
      <c r="AJ515" s="211"/>
      <c r="AK515" s="211"/>
      <c r="AL515" s="211"/>
      <c r="AM515" s="211"/>
      <c r="AN515" s="211"/>
      <c r="AO515" s="211"/>
      <c r="AP515" s="211"/>
      <c r="AQ515" s="211"/>
      <c r="AR515" s="211"/>
    </row>
    <row r="516" spans="1:44" ht="12.75">
      <c r="A516" s="211"/>
      <c r="B516" s="211"/>
      <c r="C516" s="211"/>
      <c r="D516" s="211"/>
      <c r="E516" s="211"/>
      <c r="F516" s="211"/>
      <c r="G516" s="211"/>
      <c r="H516" s="211"/>
      <c r="I516" s="211"/>
      <c r="J516" s="211"/>
      <c r="K516" s="211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211"/>
      <c r="W516" s="211"/>
      <c r="X516" s="211"/>
      <c r="Y516" s="211"/>
      <c r="Z516" s="211"/>
      <c r="AA516" s="211"/>
      <c r="AB516" s="211"/>
      <c r="AC516" s="211"/>
      <c r="AD516" s="211"/>
      <c r="AE516" s="211"/>
      <c r="AF516" s="211"/>
      <c r="AG516" s="211"/>
      <c r="AH516" s="211"/>
      <c r="AI516" s="211"/>
      <c r="AJ516" s="211"/>
      <c r="AK516" s="211"/>
      <c r="AL516" s="211"/>
      <c r="AM516" s="211"/>
      <c r="AN516" s="211"/>
      <c r="AO516" s="211"/>
      <c r="AP516" s="211"/>
      <c r="AQ516" s="211"/>
      <c r="AR516" s="211"/>
    </row>
    <row r="517" spans="1:44" ht="12.75">
      <c r="A517" s="211"/>
      <c r="B517" s="211"/>
      <c r="C517" s="211"/>
      <c r="D517" s="211"/>
      <c r="E517" s="211"/>
      <c r="F517" s="211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  <c r="AA517" s="211"/>
      <c r="AB517" s="211"/>
      <c r="AC517" s="211"/>
      <c r="AD517" s="211"/>
      <c r="AE517" s="211"/>
      <c r="AF517" s="211"/>
      <c r="AG517" s="211"/>
      <c r="AH517" s="211"/>
      <c r="AI517" s="211"/>
      <c r="AJ517" s="211"/>
      <c r="AK517" s="211"/>
      <c r="AL517" s="211"/>
      <c r="AM517" s="211"/>
      <c r="AN517" s="211"/>
      <c r="AO517" s="211"/>
      <c r="AP517" s="211"/>
      <c r="AQ517" s="211"/>
      <c r="AR517" s="211"/>
    </row>
    <row r="518" spans="1:44" ht="12.75">
      <c r="A518" s="211"/>
      <c r="B518" s="211"/>
      <c r="C518" s="211"/>
      <c r="D518" s="211"/>
      <c r="E518" s="211"/>
      <c r="F518" s="211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  <c r="AA518" s="211"/>
      <c r="AB518" s="211"/>
      <c r="AC518" s="211"/>
      <c r="AD518" s="211"/>
      <c r="AE518" s="211"/>
      <c r="AF518" s="211"/>
      <c r="AG518" s="211"/>
      <c r="AH518" s="211"/>
      <c r="AI518" s="211"/>
      <c r="AJ518" s="211"/>
      <c r="AK518" s="211"/>
      <c r="AL518" s="211"/>
      <c r="AM518" s="211"/>
      <c r="AN518" s="211"/>
      <c r="AO518" s="211"/>
      <c r="AP518" s="211"/>
      <c r="AQ518" s="211"/>
      <c r="AR518" s="211"/>
    </row>
    <row r="519" spans="1:44" ht="12.75">
      <c r="A519" s="211"/>
      <c r="B519" s="211"/>
      <c r="C519" s="211"/>
      <c r="D519" s="211"/>
      <c r="E519" s="211"/>
      <c r="F519" s="211"/>
      <c r="G519" s="211"/>
      <c r="H519" s="211"/>
      <c r="I519" s="211"/>
      <c r="J519" s="211"/>
      <c r="K519" s="211"/>
      <c r="L519" s="211"/>
      <c r="M519" s="211"/>
      <c r="N519" s="211"/>
      <c r="O519" s="211"/>
      <c r="P519" s="211"/>
      <c r="Q519" s="211"/>
      <c r="R519" s="211"/>
      <c r="S519" s="211"/>
      <c r="T519" s="211"/>
      <c r="U519" s="211"/>
      <c r="V519" s="211"/>
      <c r="W519" s="211"/>
      <c r="X519" s="211"/>
      <c r="Y519" s="211"/>
      <c r="Z519" s="211"/>
      <c r="AA519" s="211"/>
      <c r="AB519" s="211"/>
      <c r="AC519" s="211"/>
      <c r="AD519" s="211"/>
      <c r="AE519" s="211"/>
      <c r="AF519" s="211"/>
      <c r="AG519" s="211"/>
      <c r="AH519" s="211"/>
      <c r="AI519" s="211"/>
      <c r="AJ519" s="211"/>
      <c r="AK519" s="211"/>
      <c r="AL519" s="211"/>
      <c r="AM519" s="211"/>
      <c r="AN519" s="211"/>
      <c r="AO519" s="211"/>
      <c r="AP519" s="211"/>
      <c r="AQ519" s="211"/>
      <c r="AR519" s="211"/>
    </row>
    <row r="520" spans="1:44" ht="12.75">
      <c r="A520" s="211"/>
      <c r="B520" s="211"/>
      <c r="C520" s="211"/>
      <c r="D520" s="211"/>
      <c r="E520" s="211"/>
      <c r="F520" s="211"/>
      <c r="G520" s="211"/>
      <c r="H520" s="211"/>
      <c r="I520" s="211"/>
      <c r="J520" s="211"/>
      <c r="K520" s="211"/>
      <c r="L520" s="211"/>
      <c r="M520" s="211"/>
      <c r="N520" s="211"/>
      <c r="O520" s="211"/>
      <c r="P520" s="211"/>
      <c r="Q520" s="211"/>
      <c r="R520" s="211"/>
      <c r="S520" s="211"/>
      <c r="T520" s="211"/>
      <c r="U520" s="211"/>
      <c r="V520" s="211"/>
      <c r="W520" s="211"/>
      <c r="X520" s="211"/>
      <c r="Y520" s="211"/>
      <c r="Z520" s="211"/>
      <c r="AA520" s="211"/>
      <c r="AB520" s="211"/>
      <c r="AC520" s="211"/>
      <c r="AD520" s="211"/>
      <c r="AE520" s="211"/>
      <c r="AF520" s="211"/>
      <c r="AG520" s="211"/>
      <c r="AH520" s="211"/>
      <c r="AI520" s="211"/>
      <c r="AJ520" s="211"/>
      <c r="AK520" s="211"/>
      <c r="AL520" s="211"/>
      <c r="AM520" s="211"/>
      <c r="AN520" s="211"/>
      <c r="AO520" s="211"/>
      <c r="AP520" s="211"/>
      <c r="AQ520" s="211"/>
      <c r="AR520" s="211"/>
    </row>
    <row r="521" spans="1:44" ht="12.75">
      <c r="A521" s="211"/>
      <c r="B521" s="211"/>
      <c r="C521" s="211"/>
      <c r="D521" s="211"/>
      <c r="E521" s="211"/>
      <c r="F521" s="211"/>
      <c r="G521" s="211"/>
      <c r="H521" s="211"/>
      <c r="I521" s="211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  <c r="W521" s="211"/>
      <c r="X521" s="211"/>
      <c r="Y521" s="211"/>
      <c r="Z521" s="211"/>
      <c r="AA521" s="211"/>
      <c r="AB521" s="211"/>
      <c r="AC521" s="211"/>
      <c r="AD521" s="211"/>
      <c r="AE521" s="211"/>
      <c r="AF521" s="211"/>
      <c r="AG521" s="211"/>
      <c r="AH521" s="211"/>
      <c r="AI521" s="211"/>
      <c r="AJ521" s="211"/>
      <c r="AK521" s="211"/>
      <c r="AL521" s="211"/>
      <c r="AM521" s="211"/>
      <c r="AN521" s="211"/>
      <c r="AO521" s="211"/>
      <c r="AP521" s="211"/>
      <c r="AQ521" s="211"/>
      <c r="AR521" s="211"/>
    </row>
    <row r="522" spans="1:44" ht="12.75">
      <c r="A522" s="211"/>
      <c r="B522" s="211"/>
      <c r="C522" s="211"/>
      <c r="D522" s="211"/>
      <c r="E522" s="211"/>
      <c r="F522" s="211"/>
      <c r="G522" s="211"/>
      <c r="H522" s="211"/>
      <c r="I522" s="211"/>
      <c r="J522" s="211"/>
      <c r="K522" s="211"/>
      <c r="L522" s="211"/>
      <c r="M522" s="211"/>
      <c r="N522" s="211"/>
      <c r="O522" s="211"/>
      <c r="P522" s="211"/>
      <c r="Q522" s="211"/>
      <c r="R522" s="211"/>
      <c r="S522" s="211"/>
      <c r="T522" s="211"/>
      <c r="U522" s="211"/>
      <c r="V522" s="211"/>
      <c r="W522" s="211"/>
      <c r="X522" s="211"/>
      <c r="Y522" s="211"/>
      <c r="Z522" s="211"/>
      <c r="AA522" s="211"/>
      <c r="AB522" s="211"/>
      <c r="AC522" s="211"/>
      <c r="AD522" s="211"/>
      <c r="AE522" s="211"/>
      <c r="AF522" s="211"/>
      <c r="AG522" s="211"/>
      <c r="AH522" s="211"/>
      <c r="AI522" s="211"/>
      <c r="AJ522" s="211"/>
      <c r="AK522" s="211"/>
      <c r="AL522" s="211"/>
      <c r="AM522" s="211"/>
      <c r="AN522" s="211"/>
      <c r="AO522" s="211"/>
      <c r="AP522" s="211"/>
      <c r="AQ522" s="211"/>
      <c r="AR522" s="211"/>
    </row>
    <row r="523" spans="1:44" ht="12.75">
      <c r="A523" s="211"/>
      <c r="B523" s="211"/>
      <c r="C523" s="211"/>
      <c r="D523" s="211"/>
      <c r="E523" s="211"/>
      <c r="F523" s="211"/>
      <c r="G523" s="211"/>
      <c r="H523" s="211"/>
      <c r="I523" s="211"/>
      <c r="J523" s="211"/>
      <c r="K523" s="211"/>
      <c r="L523" s="211"/>
      <c r="M523" s="211"/>
      <c r="N523" s="211"/>
      <c r="O523" s="211"/>
      <c r="P523" s="211"/>
      <c r="Q523" s="211"/>
      <c r="R523" s="211"/>
      <c r="S523" s="211"/>
      <c r="T523" s="211"/>
      <c r="U523" s="211"/>
      <c r="V523" s="211"/>
      <c r="W523" s="211"/>
      <c r="X523" s="211"/>
      <c r="Y523" s="211"/>
      <c r="Z523" s="211"/>
      <c r="AA523" s="211"/>
      <c r="AB523" s="211"/>
      <c r="AC523" s="211"/>
      <c r="AD523" s="211"/>
      <c r="AE523" s="211"/>
      <c r="AF523" s="211"/>
      <c r="AG523" s="211"/>
      <c r="AH523" s="211"/>
      <c r="AI523" s="211"/>
      <c r="AJ523" s="211"/>
      <c r="AK523" s="211"/>
      <c r="AL523" s="211"/>
      <c r="AM523" s="211"/>
      <c r="AN523" s="211"/>
      <c r="AO523" s="211"/>
      <c r="AP523" s="211"/>
      <c r="AQ523" s="211"/>
      <c r="AR523" s="211"/>
    </row>
    <row r="524" spans="1:44" ht="12.75">
      <c r="A524" s="211"/>
      <c r="B524" s="211"/>
      <c r="C524" s="211"/>
      <c r="D524" s="211"/>
      <c r="E524" s="211"/>
      <c r="F524" s="211"/>
      <c r="G524" s="211"/>
      <c r="H524" s="211"/>
      <c r="I524" s="211"/>
      <c r="J524" s="211"/>
      <c r="K524" s="211"/>
      <c r="L524" s="211"/>
      <c r="M524" s="211"/>
      <c r="N524" s="211"/>
      <c r="O524" s="211"/>
      <c r="P524" s="211"/>
      <c r="Q524" s="211"/>
      <c r="R524" s="211"/>
      <c r="S524" s="211"/>
      <c r="T524" s="211"/>
      <c r="U524" s="211"/>
      <c r="V524" s="211"/>
      <c r="W524" s="211"/>
      <c r="X524" s="211"/>
      <c r="Y524" s="211"/>
      <c r="Z524" s="211"/>
      <c r="AA524" s="211"/>
      <c r="AB524" s="211"/>
      <c r="AC524" s="211"/>
      <c r="AD524" s="211"/>
      <c r="AE524" s="211"/>
      <c r="AF524" s="211"/>
      <c r="AG524" s="211"/>
      <c r="AH524" s="211"/>
      <c r="AI524" s="211"/>
      <c r="AJ524" s="211"/>
      <c r="AK524" s="211"/>
      <c r="AL524" s="211"/>
      <c r="AM524" s="211"/>
      <c r="AN524" s="211"/>
      <c r="AO524" s="211"/>
      <c r="AP524" s="211"/>
      <c r="AQ524" s="211"/>
      <c r="AR524" s="211"/>
    </row>
    <row r="525" spans="1:44" ht="12.75">
      <c r="A525" s="211"/>
      <c r="B525" s="211"/>
      <c r="C525" s="211"/>
      <c r="D525" s="211"/>
      <c r="E525" s="211"/>
      <c r="F525" s="211"/>
      <c r="G525" s="211"/>
      <c r="H525" s="211"/>
      <c r="I525" s="211"/>
      <c r="J525" s="211"/>
      <c r="K525" s="211"/>
      <c r="L525" s="211"/>
      <c r="M525" s="211"/>
      <c r="N525" s="211"/>
      <c r="O525" s="211"/>
      <c r="P525" s="211"/>
      <c r="Q525" s="211"/>
      <c r="R525" s="211"/>
      <c r="S525" s="211"/>
      <c r="T525" s="211"/>
      <c r="U525" s="211"/>
      <c r="V525" s="211"/>
      <c r="W525" s="211"/>
      <c r="X525" s="211"/>
      <c r="Y525" s="211"/>
      <c r="Z525" s="211"/>
      <c r="AA525" s="211"/>
      <c r="AB525" s="211"/>
      <c r="AC525" s="211"/>
      <c r="AD525" s="211"/>
      <c r="AE525" s="211"/>
      <c r="AF525" s="211"/>
      <c r="AG525" s="211"/>
      <c r="AH525" s="211"/>
      <c r="AI525" s="211"/>
      <c r="AJ525" s="211"/>
      <c r="AK525" s="211"/>
      <c r="AL525" s="211"/>
      <c r="AM525" s="211"/>
      <c r="AN525" s="211"/>
      <c r="AO525" s="211"/>
      <c r="AP525" s="211"/>
      <c r="AQ525" s="211"/>
      <c r="AR525" s="211"/>
    </row>
    <row r="526" spans="1:44" ht="12.75">
      <c r="A526" s="211"/>
      <c r="B526" s="211"/>
      <c r="C526" s="211"/>
      <c r="D526" s="211"/>
      <c r="E526" s="211"/>
      <c r="F526" s="211"/>
      <c r="G526" s="211"/>
      <c r="H526" s="211"/>
      <c r="I526" s="211"/>
      <c r="J526" s="211"/>
      <c r="K526" s="211"/>
      <c r="L526" s="211"/>
      <c r="M526" s="211"/>
      <c r="N526" s="211"/>
      <c r="O526" s="211"/>
      <c r="P526" s="211"/>
      <c r="Q526" s="211"/>
      <c r="R526" s="211"/>
      <c r="S526" s="211"/>
      <c r="T526" s="211"/>
      <c r="U526" s="211"/>
      <c r="V526" s="211"/>
      <c r="W526" s="211"/>
      <c r="X526" s="211"/>
      <c r="Y526" s="211"/>
      <c r="Z526" s="211"/>
      <c r="AA526" s="211"/>
      <c r="AB526" s="211"/>
      <c r="AC526" s="211"/>
      <c r="AD526" s="211"/>
      <c r="AE526" s="211"/>
      <c r="AF526" s="211"/>
      <c r="AG526" s="211"/>
      <c r="AH526" s="211"/>
      <c r="AI526" s="211"/>
      <c r="AJ526" s="211"/>
      <c r="AK526" s="211"/>
      <c r="AL526" s="211"/>
      <c r="AM526" s="211"/>
      <c r="AN526" s="211"/>
      <c r="AO526" s="211"/>
      <c r="AP526" s="211"/>
      <c r="AQ526" s="211"/>
      <c r="AR526" s="211"/>
    </row>
    <row r="527" spans="1:44" ht="12.75">
      <c r="A527" s="211"/>
      <c r="B527" s="211"/>
      <c r="C527" s="211"/>
      <c r="D527" s="211"/>
      <c r="E527" s="211"/>
      <c r="F527" s="211"/>
      <c r="G527" s="211"/>
      <c r="H527" s="211"/>
      <c r="I527" s="211"/>
      <c r="J527" s="211"/>
      <c r="K527" s="211"/>
      <c r="L527" s="211"/>
      <c r="M527" s="211"/>
      <c r="N527" s="211"/>
      <c r="O527" s="211"/>
      <c r="P527" s="211"/>
      <c r="Q527" s="211"/>
      <c r="R527" s="211"/>
      <c r="S527" s="211"/>
      <c r="T527" s="211"/>
      <c r="U527" s="211"/>
      <c r="V527" s="211"/>
      <c r="W527" s="211"/>
      <c r="X527" s="211"/>
      <c r="Y527" s="211"/>
      <c r="Z527" s="211"/>
      <c r="AA527" s="211"/>
      <c r="AB527" s="211"/>
      <c r="AC527" s="211"/>
      <c r="AD527" s="211"/>
      <c r="AE527" s="211"/>
      <c r="AF527" s="211"/>
      <c r="AG527" s="211"/>
      <c r="AH527" s="211"/>
      <c r="AI527" s="211"/>
      <c r="AJ527" s="211"/>
      <c r="AK527" s="211"/>
      <c r="AL527" s="211"/>
      <c r="AM527" s="211"/>
      <c r="AN527" s="211"/>
      <c r="AO527" s="211"/>
      <c r="AP527" s="211"/>
      <c r="AQ527" s="211"/>
      <c r="AR527" s="211"/>
    </row>
    <row r="528" spans="1:44" ht="12.75">
      <c r="A528" s="211"/>
      <c r="B528" s="211"/>
      <c r="C528" s="211"/>
      <c r="D528" s="211"/>
      <c r="E528" s="211"/>
      <c r="F528" s="211"/>
      <c r="G528" s="211"/>
      <c r="H528" s="211"/>
      <c r="I528" s="211"/>
      <c r="J528" s="211"/>
      <c r="K528" s="211"/>
      <c r="L528" s="211"/>
      <c r="M528" s="211"/>
      <c r="N528" s="211"/>
      <c r="O528" s="211"/>
      <c r="P528" s="211"/>
      <c r="Q528" s="211"/>
      <c r="R528" s="211"/>
      <c r="S528" s="211"/>
      <c r="T528" s="211"/>
      <c r="U528" s="211"/>
      <c r="V528" s="211"/>
      <c r="W528" s="211"/>
      <c r="X528" s="211"/>
      <c r="Y528" s="211"/>
      <c r="Z528" s="211"/>
      <c r="AA528" s="211"/>
      <c r="AB528" s="211"/>
      <c r="AC528" s="211"/>
      <c r="AD528" s="211"/>
      <c r="AE528" s="211"/>
      <c r="AF528" s="211"/>
      <c r="AG528" s="211"/>
      <c r="AH528" s="211"/>
      <c r="AI528" s="211"/>
      <c r="AJ528" s="211"/>
      <c r="AK528" s="211"/>
      <c r="AL528" s="211"/>
      <c r="AM528" s="211"/>
      <c r="AN528" s="211"/>
      <c r="AO528" s="211"/>
      <c r="AP528" s="211"/>
      <c r="AQ528" s="211"/>
      <c r="AR528" s="211"/>
    </row>
    <row r="529" spans="1:44" ht="12.75">
      <c r="A529" s="211"/>
      <c r="B529" s="211"/>
      <c r="C529" s="211"/>
      <c r="D529" s="211"/>
      <c r="E529" s="211"/>
      <c r="F529" s="211"/>
      <c r="G529" s="211"/>
      <c r="H529" s="211"/>
      <c r="I529" s="211"/>
      <c r="J529" s="211"/>
      <c r="K529" s="211"/>
      <c r="L529" s="211"/>
      <c r="M529" s="211"/>
      <c r="N529" s="211"/>
      <c r="O529" s="211"/>
      <c r="P529" s="211"/>
      <c r="Q529" s="211"/>
      <c r="R529" s="211"/>
      <c r="S529" s="211"/>
      <c r="T529" s="211"/>
      <c r="U529" s="211"/>
      <c r="V529" s="211"/>
      <c r="W529" s="211"/>
      <c r="X529" s="211"/>
      <c r="Y529" s="211"/>
      <c r="Z529" s="211"/>
      <c r="AA529" s="211"/>
      <c r="AB529" s="211"/>
      <c r="AC529" s="211"/>
      <c r="AD529" s="211"/>
      <c r="AE529" s="211"/>
      <c r="AF529" s="211"/>
      <c r="AG529" s="211"/>
      <c r="AH529" s="211"/>
      <c r="AI529" s="211"/>
      <c r="AJ529" s="211"/>
      <c r="AK529" s="211"/>
      <c r="AL529" s="211"/>
      <c r="AM529" s="211"/>
      <c r="AN529" s="211"/>
      <c r="AO529" s="211"/>
      <c r="AP529" s="211"/>
      <c r="AQ529" s="211"/>
      <c r="AR529" s="211"/>
    </row>
    <row r="530" spans="1:44" ht="12.75">
      <c r="A530" s="211"/>
      <c r="B530" s="211"/>
      <c r="C530" s="211"/>
      <c r="D530" s="211"/>
      <c r="E530" s="211"/>
      <c r="F530" s="211"/>
      <c r="G530" s="211"/>
      <c r="H530" s="211"/>
      <c r="I530" s="211"/>
      <c r="J530" s="211"/>
      <c r="K530" s="211"/>
      <c r="L530" s="211"/>
      <c r="M530" s="211"/>
      <c r="N530" s="211"/>
      <c r="O530" s="211"/>
      <c r="P530" s="211"/>
      <c r="Q530" s="211"/>
      <c r="R530" s="211"/>
      <c r="S530" s="211"/>
      <c r="T530" s="211"/>
      <c r="U530" s="211"/>
      <c r="V530" s="211"/>
      <c r="W530" s="211"/>
      <c r="X530" s="211"/>
      <c r="Y530" s="211"/>
      <c r="Z530" s="211"/>
      <c r="AA530" s="211"/>
      <c r="AB530" s="211"/>
      <c r="AC530" s="211"/>
      <c r="AD530" s="211"/>
      <c r="AE530" s="211"/>
      <c r="AF530" s="211"/>
      <c r="AG530" s="211"/>
      <c r="AH530" s="211"/>
      <c r="AI530" s="211"/>
      <c r="AJ530" s="211"/>
      <c r="AK530" s="211"/>
      <c r="AL530" s="211"/>
      <c r="AM530" s="211"/>
      <c r="AN530" s="211"/>
      <c r="AO530" s="211"/>
      <c r="AP530" s="211"/>
      <c r="AQ530" s="211"/>
      <c r="AR530" s="211"/>
    </row>
    <row r="531" spans="1:44" ht="12.75">
      <c r="A531" s="211"/>
      <c r="B531" s="211"/>
      <c r="C531" s="211"/>
      <c r="D531" s="211"/>
      <c r="E531" s="211"/>
      <c r="F531" s="211"/>
      <c r="G531" s="211"/>
      <c r="H531" s="211"/>
      <c r="I531" s="211"/>
      <c r="J531" s="211"/>
      <c r="K531" s="211"/>
      <c r="L531" s="211"/>
      <c r="M531" s="211"/>
      <c r="N531" s="211"/>
      <c r="O531" s="211"/>
      <c r="P531" s="211"/>
      <c r="Q531" s="211"/>
      <c r="R531" s="211"/>
      <c r="S531" s="211"/>
      <c r="T531" s="211"/>
      <c r="U531" s="211"/>
      <c r="V531" s="211"/>
      <c r="W531" s="211"/>
      <c r="X531" s="211"/>
      <c r="Y531" s="211"/>
      <c r="Z531" s="211"/>
      <c r="AA531" s="211"/>
      <c r="AB531" s="211"/>
      <c r="AC531" s="211"/>
      <c r="AD531" s="211"/>
      <c r="AE531" s="211"/>
      <c r="AF531" s="211"/>
      <c r="AG531" s="211"/>
      <c r="AH531" s="211"/>
      <c r="AI531" s="211"/>
      <c r="AJ531" s="211"/>
      <c r="AK531" s="211"/>
      <c r="AL531" s="211"/>
      <c r="AM531" s="211"/>
      <c r="AN531" s="211"/>
      <c r="AO531" s="211"/>
      <c r="AP531" s="211"/>
      <c r="AQ531" s="211"/>
      <c r="AR531" s="211"/>
    </row>
    <row r="532" spans="1:44" ht="12.75">
      <c r="A532" s="211"/>
      <c r="B532" s="211"/>
      <c r="C532" s="211"/>
      <c r="D532" s="211"/>
      <c r="E532" s="211"/>
      <c r="F532" s="211"/>
      <c r="G532" s="211"/>
      <c r="H532" s="211"/>
      <c r="I532" s="211"/>
      <c r="J532" s="211"/>
      <c r="K532" s="211"/>
      <c r="L532" s="211"/>
      <c r="M532" s="211"/>
      <c r="N532" s="211"/>
      <c r="O532" s="211"/>
      <c r="P532" s="211"/>
      <c r="Q532" s="211"/>
      <c r="R532" s="211"/>
      <c r="S532" s="211"/>
      <c r="T532" s="211"/>
      <c r="U532" s="211"/>
      <c r="V532" s="211"/>
      <c r="W532" s="211"/>
      <c r="X532" s="211"/>
      <c r="Y532" s="211"/>
      <c r="Z532" s="211"/>
      <c r="AA532" s="211"/>
      <c r="AB532" s="211"/>
      <c r="AC532" s="211"/>
      <c r="AD532" s="211"/>
      <c r="AE532" s="211"/>
      <c r="AF532" s="211"/>
      <c r="AG532" s="211"/>
      <c r="AH532" s="211"/>
      <c r="AI532" s="211"/>
      <c r="AJ532" s="211"/>
      <c r="AK532" s="211"/>
      <c r="AL532" s="211"/>
      <c r="AM532" s="211"/>
      <c r="AN532" s="211"/>
      <c r="AO532" s="211"/>
      <c r="AP532" s="211"/>
      <c r="AQ532" s="211"/>
      <c r="AR532" s="211"/>
    </row>
    <row r="533" spans="1:44" ht="12.75">
      <c r="A533" s="211"/>
      <c r="B533" s="211"/>
      <c r="C533" s="211"/>
      <c r="D533" s="211"/>
      <c r="E533" s="211"/>
      <c r="F533" s="211"/>
      <c r="G533" s="211"/>
      <c r="H533" s="211"/>
      <c r="I533" s="211"/>
      <c r="J533" s="211"/>
      <c r="K533" s="211"/>
      <c r="L533" s="211"/>
      <c r="M533" s="211"/>
      <c r="N533" s="211"/>
      <c r="O533" s="211"/>
      <c r="P533" s="211"/>
      <c r="Q533" s="211"/>
      <c r="R533" s="211"/>
      <c r="S533" s="211"/>
      <c r="T533" s="211"/>
      <c r="U533" s="211"/>
      <c r="V533" s="211"/>
      <c r="W533" s="211"/>
      <c r="X533" s="211"/>
      <c r="Y533" s="211"/>
      <c r="Z533" s="211"/>
      <c r="AA533" s="211"/>
      <c r="AB533" s="211"/>
      <c r="AC533" s="211"/>
      <c r="AD533" s="211"/>
      <c r="AE533" s="211"/>
      <c r="AF533" s="211"/>
      <c r="AG533" s="211"/>
      <c r="AH533" s="211"/>
      <c r="AI533" s="211"/>
      <c r="AJ533" s="211"/>
      <c r="AK533" s="211"/>
      <c r="AL533" s="211"/>
      <c r="AM533" s="211"/>
      <c r="AN533" s="211"/>
      <c r="AO533" s="211"/>
      <c r="AP533" s="211"/>
      <c r="AQ533" s="211"/>
      <c r="AR533" s="211"/>
    </row>
    <row r="534" spans="1:44" ht="12.75">
      <c r="A534" s="211"/>
      <c r="B534" s="211"/>
      <c r="C534" s="211"/>
      <c r="D534" s="211"/>
      <c r="E534" s="211"/>
      <c r="F534" s="211"/>
      <c r="G534" s="211"/>
      <c r="H534" s="211"/>
      <c r="I534" s="211"/>
      <c r="J534" s="211"/>
      <c r="K534" s="211"/>
      <c r="L534" s="211"/>
      <c r="M534" s="211"/>
      <c r="N534" s="211"/>
      <c r="O534" s="211"/>
      <c r="P534" s="211"/>
      <c r="Q534" s="211"/>
      <c r="R534" s="211"/>
      <c r="S534" s="211"/>
      <c r="T534" s="211"/>
      <c r="U534" s="211"/>
      <c r="V534" s="211"/>
      <c r="W534" s="211"/>
      <c r="X534" s="211"/>
      <c r="Y534" s="211"/>
      <c r="Z534" s="211"/>
      <c r="AA534" s="211"/>
      <c r="AB534" s="211"/>
      <c r="AC534" s="211"/>
      <c r="AD534" s="211"/>
      <c r="AE534" s="211"/>
      <c r="AF534" s="211"/>
      <c r="AG534" s="211"/>
      <c r="AH534" s="211"/>
      <c r="AI534" s="211"/>
      <c r="AJ534" s="211"/>
      <c r="AK534" s="211"/>
      <c r="AL534" s="211"/>
      <c r="AM534" s="211"/>
      <c r="AN534" s="211"/>
      <c r="AO534" s="211"/>
      <c r="AP534" s="211"/>
      <c r="AQ534" s="211"/>
      <c r="AR534" s="211"/>
    </row>
    <row r="535" spans="1:13" ht="12.75">
      <c r="A535" s="211"/>
      <c r="B535" s="211"/>
      <c r="C535" s="211"/>
      <c r="D535" s="211"/>
      <c r="E535" s="211"/>
      <c r="F535" s="211"/>
      <c r="G535" s="211"/>
      <c r="H535" s="211"/>
      <c r="I535" s="211"/>
      <c r="J535" s="211"/>
      <c r="K535" s="211"/>
      <c r="L535" s="211"/>
      <c r="M535" s="211"/>
    </row>
    <row r="536" spans="1:13" ht="12.75">
      <c r="A536" s="211"/>
      <c r="B536" s="211"/>
      <c r="C536" s="211"/>
      <c r="D536" s="211"/>
      <c r="E536" s="211"/>
      <c r="F536" s="211"/>
      <c r="G536" s="211"/>
      <c r="H536" s="211"/>
      <c r="I536" s="211"/>
      <c r="J536" s="211"/>
      <c r="K536" s="211"/>
      <c r="L536" s="211"/>
      <c r="M536" s="211"/>
    </row>
    <row r="537" spans="1:13" ht="12.75">
      <c r="A537" s="211"/>
      <c r="B537" s="211"/>
      <c r="C537" s="211"/>
      <c r="D537" s="211"/>
      <c r="E537" s="211"/>
      <c r="F537" s="211"/>
      <c r="G537" s="211"/>
      <c r="H537" s="211"/>
      <c r="I537" s="211"/>
      <c r="J537" s="211"/>
      <c r="K537" s="211"/>
      <c r="L537" s="211"/>
      <c r="M537" s="211"/>
    </row>
    <row r="538" spans="1:13" ht="12.75">
      <c r="A538" s="211"/>
      <c r="B538" s="211"/>
      <c r="C538" s="211"/>
      <c r="D538" s="211"/>
      <c r="E538" s="211"/>
      <c r="F538" s="211"/>
      <c r="G538" s="211"/>
      <c r="H538" s="211"/>
      <c r="I538" s="211"/>
      <c r="J538" s="211"/>
      <c r="K538" s="211"/>
      <c r="L538" s="211"/>
      <c r="M538" s="211"/>
    </row>
    <row r="539" spans="1:13" ht="12.75">
      <c r="A539" s="211"/>
      <c r="B539" s="211"/>
      <c r="C539" s="211"/>
      <c r="D539" s="211"/>
      <c r="E539" s="211"/>
      <c r="F539" s="211"/>
      <c r="G539" s="211"/>
      <c r="H539" s="211"/>
      <c r="I539" s="211"/>
      <c r="J539" s="211"/>
      <c r="K539" s="211"/>
      <c r="L539" s="211"/>
      <c r="M539" s="211"/>
    </row>
    <row r="540" spans="1:13" ht="12.75">
      <c r="A540" s="211"/>
      <c r="B540" s="211"/>
      <c r="C540" s="211"/>
      <c r="D540" s="211"/>
      <c r="E540" s="211"/>
      <c r="F540" s="211"/>
      <c r="G540" s="211"/>
      <c r="H540" s="211"/>
      <c r="I540" s="211"/>
      <c r="J540" s="211"/>
      <c r="K540" s="211"/>
      <c r="L540" s="211"/>
      <c r="M540" s="211"/>
    </row>
  </sheetData>
  <sheetProtection password="CC32" sheet="1" objects="1" scenarios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32"/>
  <sheetViews>
    <sheetView zoomScale="75" zoomScaleNormal="75" workbookViewId="0" topLeftCell="A23">
      <selection activeCell="D36" sqref="D36"/>
    </sheetView>
  </sheetViews>
  <sheetFormatPr defaultColWidth="11.421875" defaultRowHeight="12.75"/>
  <cols>
    <col min="1" max="1" width="10.7109375" style="0" customWidth="1"/>
    <col min="2" max="2" width="5.7109375" style="0" customWidth="1"/>
    <col min="3" max="3" width="40.7109375" style="0" customWidth="1"/>
    <col min="4" max="7" width="15.7109375" style="0" customWidth="1"/>
    <col min="8" max="8" width="9.7109375" style="0" customWidth="1"/>
    <col min="9" max="9" width="5.7109375" style="0" customWidth="1"/>
  </cols>
  <sheetData>
    <row r="1" spans="1:34" ht="15">
      <c r="A1" s="106"/>
      <c r="B1" s="105"/>
      <c r="C1" s="105"/>
      <c r="D1" s="105"/>
      <c r="E1" s="105"/>
      <c r="F1" s="105"/>
      <c r="G1" s="105"/>
      <c r="H1" s="105"/>
      <c r="I1" s="105"/>
      <c r="J1" s="102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</row>
    <row r="2" spans="1:34" ht="15">
      <c r="A2" s="106"/>
      <c r="B2" s="107"/>
      <c r="C2" s="107"/>
      <c r="D2" s="107"/>
      <c r="E2" s="107"/>
      <c r="F2" s="107"/>
      <c r="G2" s="107"/>
      <c r="H2" s="107"/>
      <c r="I2" s="107"/>
      <c r="J2" s="108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</row>
    <row r="3" spans="1:34" ht="15">
      <c r="A3" s="13"/>
      <c r="B3" s="12"/>
      <c r="C3" s="12"/>
      <c r="D3" s="12"/>
      <c r="E3" s="12"/>
      <c r="F3" s="12"/>
      <c r="G3" s="12"/>
      <c r="H3" s="12"/>
      <c r="I3" s="12"/>
      <c r="J3" s="13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</row>
    <row r="4" spans="1:34" ht="20.25">
      <c r="A4" s="13"/>
      <c r="B4" s="12"/>
      <c r="C4" s="224" t="s">
        <v>0</v>
      </c>
      <c r="D4" s="225" t="s">
        <v>1</v>
      </c>
      <c r="E4" s="226"/>
      <c r="F4" s="227"/>
      <c r="G4" s="219"/>
      <c r="H4" s="219"/>
      <c r="I4" s="12"/>
      <c r="J4" s="13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</row>
    <row r="5" spans="1:34" ht="25.5" thickBot="1">
      <c r="A5" s="13"/>
      <c r="B5" s="12"/>
      <c r="C5" s="231" t="s">
        <v>2</v>
      </c>
      <c r="D5" s="12"/>
      <c r="E5" s="12"/>
      <c r="F5" s="12"/>
      <c r="G5" s="12"/>
      <c r="H5" s="12"/>
      <c r="I5" s="12"/>
      <c r="J5" s="13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</row>
    <row r="6" spans="1:34" ht="25.5" thickBot="1">
      <c r="A6" s="13"/>
      <c r="B6" s="12"/>
      <c r="C6" s="109" t="s">
        <v>87</v>
      </c>
      <c r="D6" s="110"/>
      <c r="E6" s="110"/>
      <c r="F6" s="110"/>
      <c r="G6" s="94"/>
      <c r="H6" s="12"/>
      <c r="I6" s="12"/>
      <c r="J6" s="13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</row>
    <row r="7" spans="1:34" ht="15.75" thickBot="1">
      <c r="A7" s="13"/>
      <c r="B7" s="12"/>
      <c r="C7" s="12"/>
      <c r="D7" s="12"/>
      <c r="E7" s="12"/>
      <c r="F7" s="12"/>
      <c r="G7" s="12"/>
      <c r="H7" s="12"/>
      <c r="I7" s="12"/>
      <c r="J7" s="13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</row>
    <row r="8" spans="1:34" ht="18.75" thickBot="1">
      <c r="A8" s="13"/>
      <c r="B8" s="12"/>
      <c r="C8" s="112" t="s">
        <v>89</v>
      </c>
      <c r="D8" s="113">
        <f>+Balance!C14</f>
        <v>0</v>
      </c>
      <c r="E8" s="114"/>
      <c r="F8" s="115"/>
      <c r="G8" s="96"/>
      <c r="H8" s="12"/>
      <c r="I8" s="12"/>
      <c r="J8" s="13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</row>
    <row r="9" spans="1:34" ht="16.5" thickBot="1">
      <c r="A9" s="13"/>
      <c r="B9" s="12"/>
      <c r="C9" s="117"/>
      <c r="D9" s="118"/>
      <c r="E9" s="12"/>
      <c r="F9" s="12"/>
      <c r="G9" s="12"/>
      <c r="H9" s="12"/>
      <c r="I9" s="12"/>
      <c r="J9" s="13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</row>
    <row r="10" spans="1:34" ht="18.75" thickBot="1">
      <c r="A10" s="13"/>
      <c r="B10" s="12"/>
      <c r="C10" s="119" t="s">
        <v>91</v>
      </c>
      <c r="D10" s="120"/>
      <c r="E10" s="121"/>
      <c r="F10" s="122"/>
      <c r="G10" s="12"/>
      <c r="H10" s="12"/>
      <c r="I10" s="12"/>
      <c r="J10" s="13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</row>
    <row r="11" spans="1:34" ht="15.75">
      <c r="A11" s="13"/>
      <c r="B11" s="12"/>
      <c r="C11" s="125" t="s">
        <v>92</v>
      </c>
      <c r="D11" s="126" t="s">
        <v>93</v>
      </c>
      <c r="E11" s="127" t="s">
        <v>94</v>
      </c>
      <c r="F11" s="128" t="s">
        <v>95</v>
      </c>
      <c r="G11" s="129" t="s">
        <v>96</v>
      </c>
      <c r="H11" s="220"/>
      <c r="I11" s="12"/>
      <c r="J11" s="13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</row>
    <row r="12" spans="1:34" ht="16.5" thickBot="1">
      <c r="A12" s="13"/>
      <c r="B12" s="12"/>
      <c r="C12" s="133" t="s">
        <v>97</v>
      </c>
      <c r="D12" s="134"/>
      <c r="E12" s="130"/>
      <c r="F12" s="135"/>
      <c r="G12" s="136" t="s">
        <v>98</v>
      </c>
      <c r="H12" s="220"/>
      <c r="I12" s="12"/>
      <c r="J12" s="13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</row>
    <row r="13" spans="1:34" ht="15.75">
      <c r="A13" s="13"/>
      <c r="B13" s="12"/>
      <c r="C13" s="139"/>
      <c r="D13" s="140"/>
      <c r="E13" s="54"/>
      <c r="F13" s="141"/>
      <c r="G13" s="142"/>
      <c r="H13" s="220"/>
      <c r="I13" s="12"/>
      <c r="J13" s="13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</row>
    <row r="14" spans="1:34" ht="15.75">
      <c r="A14" s="13"/>
      <c r="B14" s="12"/>
      <c r="C14" s="56" t="s">
        <v>99</v>
      </c>
      <c r="D14" s="145" t="s">
        <v>100</v>
      </c>
      <c r="E14" s="62" t="s">
        <v>100</v>
      </c>
      <c r="F14" s="146" t="s">
        <v>101</v>
      </c>
      <c r="G14" s="147">
        <f>+F45</f>
        <v>0</v>
      </c>
      <c r="H14" s="221"/>
      <c r="I14" s="12"/>
      <c r="J14" s="13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</row>
    <row r="15" spans="1:34" ht="15.75">
      <c r="A15" s="13"/>
      <c r="B15" s="12"/>
      <c r="C15" s="56" t="s">
        <v>103</v>
      </c>
      <c r="D15" s="145" t="s">
        <v>100</v>
      </c>
      <c r="E15" s="62" t="s">
        <v>100</v>
      </c>
      <c r="F15" s="146" t="s">
        <v>101</v>
      </c>
      <c r="G15" s="150">
        <f>+F26</f>
        <v>0</v>
      </c>
      <c r="H15" s="222"/>
      <c r="I15" s="12"/>
      <c r="J15" s="13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</row>
    <row r="16" spans="1:34" ht="15.75">
      <c r="A16" s="13"/>
      <c r="B16" s="12"/>
      <c r="C16" s="56" t="s">
        <v>104</v>
      </c>
      <c r="D16" s="145" t="s">
        <v>105</v>
      </c>
      <c r="E16" s="62" t="s">
        <v>106</v>
      </c>
      <c r="F16" s="146" t="s">
        <v>107</v>
      </c>
      <c r="G16" s="151">
        <f>+F31</f>
        <v>0</v>
      </c>
      <c r="H16" s="223"/>
      <c r="I16" s="12"/>
      <c r="J16" s="13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</row>
    <row r="17" spans="1:34" ht="15.75">
      <c r="A17" s="13"/>
      <c r="B17" s="12"/>
      <c r="C17" s="56" t="s">
        <v>108</v>
      </c>
      <c r="D17" s="145" t="s">
        <v>109</v>
      </c>
      <c r="E17" s="62" t="s">
        <v>110</v>
      </c>
      <c r="F17" s="146" t="s">
        <v>110</v>
      </c>
      <c r="G17" s="154">
        <f>+F37</f>
        <v>0</v>
      </c>
      <c r="H17" s="118"/>
      <c r="I17" s="12"/>
      <c r="J17" s="13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</row>
    <row r="18" spans="1:34" ht="15.75">
      <c r="A18" s="13"/>
      <c r="B18" s="12"/>
      <c r="C18" s="56" t="s">
        <v>112</v>
      </c>
      <c r="D18" s="145" t="s">
        <v>107</v>
      </c>
      <c r="E18" s="62" t="s">
        <v>113</v>
      </c>
      <c r="F18" s="146" t="s">
        <v>114</v>
      </c>
      <c r="G18" s="151">
        <f>+F40</f>
        <v>0</v>
      </c>
      <c r="H18" s="223"/>
      <c r="I18" s="12"/>
      <c r="J18" s="13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</row>
    <row r="19" spans="1:34" ht="16.5" thickBot="1">
      <c r="A19" s="13"/>
      <c r="B19" s="12"/>
      <c r="C19" s="133" t="s">
        <v>116</v>
      </c>
      <c r="D19" s="134" t="s">
        <v>117</v>
      </c>
      <c r="E19" s="130" t="s">
        <v>118</v>
      </c>
      <c r="F19" s="135" t="s">
        <v>119</v>
      </c>
      <c r="G19" s="136">
        <f>+F53</f>
        <v>0</v>
      </c>
      <c r="H19" s="220"/>
      <c r="I19" s="12"/>
      <c r="J19" s="13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</row>
    <row r="20" spans="1:34" ht="15.75" thickBot="1">
      <c r="A20" s="13"/>
      <c r="B20" s="12"/>
      <c r="C20" s="12"/>
      <c r="D20" s="12"/>
      <c r="E20" s="12"/>
      <c r="F20" s="12"/>
      <c r="G20" s="12"/>
      <c r="H20" s="12"/>
      <c r="I20" s="12"/>
      <c r="J20" s="13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</row>
    <row r="21" spans="1:34" ht="18.75" thickBot="1">
      <c r="A21" s="212"/>
      <c r="B21" s="217" t="s">
        <v>120</v>
      </c>
      <c r="C21" s="218"/>
      <c r="D21" s="17"/>
      <c r="E21" s="17"/>
      <c r="F21" s="17"/>
      <c r="G21" s="17"/>
      <c r="H21" s="16"/>
      <c r="I21" s="161"/>
      <c r="J21" s="13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</row>
    <row r="22" spans="1:34" ht="15.75" thickBot="1">
      <c r="A22" s="13"/>
      <c r="B22" s="12"/>
      <c r="C22" s="12"/>
      <c r="D22" s="12"/>
      <c r="E22" s="12"/>
      <c r="F22" s="12"/>
      <c r="G22" s="12"/>
      <c r="H22" s="12"/>
      <c r="I22" s="12"/>
      <c r="J22" s="13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</row>
    <row r="23" spans="1:34" ht="16.5" thickBot="1">
      <c r="A23" s="13"/>
      <c r="B23" s="12"/>
      <c r="C23" s="43" t="s">
        <v>20</v>
      </c>
      <c r="D23" s="162">
        <f>+Balance!C17</f>
        <v>0</v>
      </c>
      <c r="E23" s="162">
        <f>+Balance!D17</f>
        <v>0</v>
      </c>
      <c r="F23" s="162">
        <f>+Balance!E17</f>
        <v>0</v>
      </c>
      <c r="G23" s="12"/>
      <c r="H23" s="12"/>
      <c r="I23" s="12"/>
      <c r="J23" s="13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</row>
    <row r="24" spans="1:34" ht="16.5" thickBot="1">
      <c r="A24" s="13"/>
      <c r="B24" s="12"/>
      <c r="C24" s="43" t="s">
        <v>23</v>
      </c>
      <c r="D24" s="165">
        <f>+Balance!C18</f>
        <v>0</v>
      </c>
      <c r="E24" s="165">
        <f>+Balance!D18</f>
        <v>0</v>
      </c>
      <c r="F24" s="165">
        <f>+Balance!E18</f>
        <v>0</v>
      </c>
      <c r="G24" s="12"/>
      <c r="H24" s="12"/>
      <c r="I24" s="12"/>
      <c r="J24" s="13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</row>
    <row r="25" spans="1:34" ht="16.5" thickBot="1">
      <c r="A25" s="13"/>
      <c r="B25" s="12"/>
      <c r="C25" s="166" t="s">
        <v>123</v>
      </c>
      <c r="D25" s="84"/>
      <c r="E25" s="84"/>
      <c r="F25" s="167"/>
      <c r="G25" s="12"/>
      <c r="H25" s="12"/>
      <c r="I25" s="12"/>
      <c r="J25" s="13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</row>
    <row r="26" spans="1:34" ht="16.5" thickBot="1">
      <c r="A26" s="13"/>
      <c r="B26" s="12"/>
      <c r="C26" s="168" t="s">
        <v>103</v>
      </c>
      <c r="D26" s="169">
        <f>IF(Balance!C36=0,0,+Balance!#REF!/Balance!#REF!)</f>
        <v>0</v>
      </c>
      <c r="E26" s="169">
        <f>IF(Balance!D36=0,0,+Balance!#REF!/Balance!#REF!)</f>
        <v>0</v>
      </c>
      <c r="F26" s="169">
        <f>IF(Balance!E36=0,0,+Balance!#REF!/Balance!#REF!)</f>
        <v>0</v>
      </c>
      <c r="G26" s="12"/>
      <c r="H26" s="12"/>
      <c r="I26" s="12"/>
      <c r="J26" s="13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</row>
    <row r="27" spans="1:34" ht="16.5" thickBot="1">
      <c r="A27" s="13"/>
      <c r="B27" s="12"/>
      <c r="C27" s="168" t="s">
        <v>124</v>
      </c>
      <c r="D27" s="169">
        <f>IF(Balance!C36=0,0,+Balance!C68/Balance!C70)</f>
        <v>0</v>
      </c>
      <c r="E27" s="169">
        <f>IF(Balance!D36=0,0,+Balance!D68/Balance!D70)</f>
        <v>0</v>
      </c>
      <c r="F27" s="169">
        <f>IF(Balance!E36=0,0,+Balance!E68/Balance!E70)</f>
        <v>0</v>
      </c>
      <c r="G27" s="12"/>
      <c r="H27" s="12"/>
      <c r="I27" s="12"/>
      <c r="J27" s="13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</row>
    <row r="28" spans="1:34" ht="16.5" thickBot="1">
      <c r="A28" s="13"/>
      <c r="B28" s="12"/>
      <c r="C28" s="168" t="s">
        <v>125</v>
      </c>
      <c r="D28" s="169">
        <f>IF(Balance!C36=0,0,+Balance!C68/Balance!C36)</f>
        <v>0</v>
      </c>
      <c r="E28" s="169">
        <f>IF(Balance!D36=0,0,+Balance!D68/Balance!D36)</f>
        <v>0</v>
      </c>
      <c r="F28" s="169">
        <f>IF(Balance!E36=0,0,+Balance!E68/Balance!E36)</f>
        <v>0</v>
      </c>
      <c r="G28" s="12"/>
      <c r="H28" s="12"/>
      <c r="I28" s="12"/>
      <c r="J28" s="13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</row>
    <row r="29" spans="1:34" ht="16.5" thickBot="1">
      <c r="A29" s="13"/>
      <c r="B29" s="12"/>
      <c r="C29" s="166" t="s">
        <v>126</v>
      </c>
      <c r="D29" s="84"/>
      <c r="E29" s="84"/>
      <c r="F29" s="167"/>
      <c r="G29" s="12"/>
      <c r="H29" s="12"/>
      <c r="I29" s="12"/>
      <c r="J29" s="13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</row>
    <row r="30" spans="1:34" ht="16.5" thickBot="1">
      <c r="A30" s="13"/>
      <c r="B30" s="12"/>
      <c r="C30" s="168" t="s">
        <v>127</v>
      </c>
      <c r="D30" s="172">
        <f>IF(Balance!C36=0,0,+Balance!C25-Balance!C52)</f>
        <v>0</v>
      </c>
      <c r="E30" s="172">
        <f>IF(Balance!D36=0,0,+Balance!D25-Balance!D52)</f>
        <v>0</v>
      </c>
      <c r="F30" s="172">
        <f>IF(Balance!E36=0,0,+Balance!E25-Balance!E52)</f>
        <v>0</v>
      </c>
      <c r="G30" s="12"/>
      <c r="H30" s="12"/>
      <c r="I30" s="12"/>
      <c r="J30" s="13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</row>
    <row r="31" spans="1:34" ht="16.5" thickBot="1">
      <c r="A31" s="13"/>
      <c r="B31" s="12"/>
      <c r="C31" s="168" t="s">
        <v>129</v>
      </c>
      <c r="D31" s="173">
        <f>IF(Balance!C36=0,0,+Balance!C25/Balance!C52)</f>
        <v>0</v>
      </c>
      <c r="E31" s="173">
        <f>IF(Balance!D36=0,0,+Balance!D25/Balance!D52)</f>
        <v>0</v>
      </c>
      <c r="F31" s="173">
        <f>IF(Balance!E36=0,0,+Balance!E25/Balance!E52)</f>
        <v>0</v>
      </c>
      <c r="G31" s="12"/>
      <c r="H31" s="12"/>
      <c r="I31" s="12"/>
      <c r="J31" s="13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</row>
    <row r="32" spans="1:34" ht="16.5" thickBot="1">
      <c r="A32" s="13"/>
      <c r="B32" s="12"/>
      <c r="C32" s="166" t="s">
        <v>130</v>
      </c>
      <c r="D32" s="174"/>
      <c r="E32" s="174"/>
      <c r="F32" s="167"/>
      <c r="G32" s="12"/>
      <c r="H32" s="12"/>
      <c r="I32" s="12"/>
      <c r="J32" s="13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</row>
    <row r="33" spans="1:34" ht="16.5" thickBot="1">
      <c r="A33" s="13"/>
      <c r="B33" s="12"/>
      <c r="C33" s="168" t="s">
        <v>132</v>
      </c>
      <c r="D33" s="175">
        <f>IF(Balance!C36=0,0,+(Balance!C21/Balance!#REF!)*(+D24*30))</f>
        <v>0</v>
      </c>
      <c r="E33" s="175">
        <f>IF(Balance!D36=0,0,+(Balance!D21/Balance!#REF!)*(+E24*30))</f>
        <v>0</v>
      </c>
      <c r="F33" s="175">
        <f>+IF(Balance!E36=0,0,(Balance!E21/Balance!#REF!)*(+F24*30))</f>
        <v>0</v>
      </c>
      <c r="G33" s="12"/>
      <c r="H33" s="12"/>
      <c r="I33" s="12"/>
      <c r="J33" s="13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</row>
    <row r="34" spans="1:34" ht="16.5" thickBot="1">
      <c r="A34" s="13"/>
      <c r="B34" s="12"/>
      <c r="C34" s="168" t="s">
        <v>134</v>
      </c>
      <c r="D34" s="175">
        <f>IF(Balance!C36=0,0,+(Balance!C21/Balance!#REF!)*(+D24*30))</f>
        <v>0</v>
      </c>
      <c r="E34" s="175">
        <f>IF(Balance!D36=0,0,+(Balance!D21/Balance!#REF!)*(+E24*30))</f>
        <v>0</v>
      </c>
      <c r="F34" s="175">
        <f>+IF(Balance!E36=0,0,(Balance!E21/Balance!#REF!)*(+F24*30))</f>
        <v>0</v>
      </c>
      <c r="G34" s="12"/>
      <c r="H34" s="12"/>
      <c r="I34" s="12"/>
      <c r="J34" s="13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</row>
    <row r="35" spans="1:34" ht="16.5" thickBot="1">
      <c r="A35" s="13"/>
      <c r="B35" s="12"/>
      <c r="C35" s="168" t="s">
        <v>135</v>
      </c>
      <c r="D35" s="175">
        <f>+D34-D33</f>
        <v>0</v>
      </c>
      <c r="E35" s="175">
        <f>+E34-E33</f>
        <v>0</v>
      </c>
      <c r="F35" s="175">
        <f>+F34-F33</f>
        <v>0</v>
      </c>
      <c r="G35" s="12"/>
      <c r="H35" s="12"/>
      <c r="I35" s="12"/>
      <c r="J35" s="13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</row>
    <row r="36" spans="1:34" ht="16.5" thickBot="1">
      <c r="A36" s="13"/>
      <c r="B36" s="12"/>
      <c r="C36" s="168" t="s">
        <v>137</v>
      </c>
      <c r="D36" s="175">
        <f>IF(Balance!C36=0,0,+(Balance!C22/Balance!#REF!)*(+D24*30))</f>
        <v>0</v>
      </c>
      <c r="E36" s="175">
        <f>IF(Balance!D36=0,0,+(Balance!D22/Balance!#REF!)*(+E24*30))</f>
        <v>0</v>
      </c>
      <c r="F36" s="175">
        <f>+IF(Balance!E36=0,0,(Balance!E22/Balance!#REF!)*(+F24*30))</f>
        <v>0</v>
      </c>
      <c r="G36" s="12"/>
      <c r="H36" s="12"/>
      <c r="I36" s="12"/>
      <c r="J36" s="13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</row>
    <row r="37" spans="1:34" ht="16.5" thickBot="1">
      <c r="A37" s="13"/>
      <c r="B37" s="12"/>
      <c r="C37" s="168" t="s">
        <v>138</v>
      </c>
      <c r="D37" s="175">
        <f>+D35-D36</f>
        <v>0</v>
      </c>
      <c r="E37" s="175">
        <f>+E35-E36</f>
        <v>0</v>
      </c>
      <c r="F37" s="175">
        <f>+F35-F36</f>
        <v>0</v>
      </c>
      <c r="G37" s="12"/>
      <c r="H37" s="12"/>
      <c r="I37" s="12"/>
      <c r="J37" s="13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</row>
    <row r="38" spans="1:34" ht="16.5" thickBot="1">
      <c r="A38" s="13"/>
      <c r="B38" s="12"/>
      <c r="C38" s="166" t="s">
        <v>140</v>
      </c>
      <c r="D38" s="174"/>
      <c r="E38" s="174"/>
      <c r="F38" s="176"/>
      <c r="G38" s="12"/>
      <c r="H38" s="12"/>
      <c r="I38" s="12"/>
      <c r="J38" s="13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</row>
    <row r="39" spans="1:34" ht="16.5" thickBot="1">
      <c r="A39" s="13"/>
      <c r="B39" s="12"/>
      <c r="C39" s="168" t="s">
        <v>141</v>
      </c>
      <c r="D39" s="169">
        <f>IF(Balance!C36=0,0,+Balance!C44/Balance!C52)</f>
        <v>0</v>
      </c>
      <c r="E39" s="169">
        <f>IF(Balance!D36=0,0,+Balance!D44/Balance!D52)</f>
        <v>0</v>
      </c>
      <c r="F39" s="169">
        <f>IF(Balance!E36=0,0,+Balance!E44/Balance!E52)</f>
        <v>0</v>
      </c>
      <c r="G39" s="12"/>
      <c r="H39" s="12"/>
      <c r="I39" s="12"/>
      <c r="J39" s="13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</row>
    <row r="40" spans="1:34" ht="16.5" thickBot="1">
      <c r="A40" s="13"/>
      <c r="B40" s="12"/>
      <c r="C40" s="168" t="s">
        <v>143</v>
      </c>
      <c r="D40" s="173">
        <f>IF(Balance!C36=0,0,+Balance!C62/Balance!C70)</f>
        <v>0</v>
      </c>
      <c r="E40" s="173">
        <f>IF(Balance!D36=0,0,+Balance!D62/Balance!D70)</f>
        <v>0</v>
      </c>
      <c r="F40" s="173">
        <f>IF(Balance!E36=0,0,+Balance!E62/Balance!E70)</f>
        <v>0</v>
      </c>
      <c r="G40" s="12"/>
      <c r="H40" s="12"/>
      <c r="I40" s="12"/>
      <c r="J40" s="13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</row>
    <row r="41" spans="1:34" ht="16.5" thickBot="1">
      <c r="A41" s="13"/>
      <c r="B41" s="12"/>
      <c r="C41" s="168" t="s">
        <v>144</v>
      </c>
      <c r="D41" s="169">
        <f>IF(Balance!C36=0,0,+Balance!#REF!/Balance!#REF!)</f>
        <v>0</v>
      </c>
      <c r="E41" s="169">
        <f>IF(Balance!D36=0,0,+Balance!#REF!/Balance!#REF!)</f>
        <v>0</v>
      </c>
      <c r="F41" s="169">
        <f>IF(Balance!E36=0,0,+Balance!#REF!/Balance!#REF!)</f>
        <v>0</v>
      </c>
      <c r="G41" s="12"/>
      <c r="H41" s="12"/>
      <c r="I41" s="12"/>
      <c r="J41" s="13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</row>
    <row r="42" spans="1:34" ht="16.5" thickBot="1">
      <c r="A42" s="13"/>
      <c r="B42" s="12"/>
      <c r="C42" s="168" t="s">
        <v>146</v>
      </c>
      <c r="D42" s="177"/>
      <c r="E42" s="173">
        <f>IF(Balance!D36=0,0,+(Balance!D44+Balance!D54+Balance!D55)/'Flujo de Fondos'!C18)</f>
        <v>0</v>
      </c>
      <c r="F42" s="173">
        <f>IF(Balance!E36=0,0,+(Balance!E44+Balance!E54+Balance!E55)/'Flujo de Fondos'!D18)</f>
        <v>0</v>
      </c>
      <c r="G42" s="12"/>
      <c r="H42" s="12"/>
      <c r="I42" s="12"/>
      <c r="J42" s="13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</row>
    <row r="43" spans="1:34" ht="16.5" thickBot="1">
      <c r="A43" s="13"/>
      <c r="B43" s="12"/>
      <c r="C43" s="166" t="s">
        <v>147</v>
      </c>
      <c r="D43" s="84"/>
      <c r="E43" s="84"/>
      <c r="F43" s="167"/>
      <c r="G43" s="12"/>
      <c r="H43" s="12"/>
      <c r="I43" s="12"/>
      <c r="J43" s="13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</row>
    <row r="44" spans="1:34" ht="16.5" thickBot="1">
      <c r="A44" s="13"/>
      <c r="B44" s="12"/>
      <c r="C44" s="168" t="s">
        <v>111</v>
      </c>
      <c r="D44" s="172">
        <f>IF(Balance!C36=0,0,+Balance!#REF!+Balance!#REF!+Balance!#REF!)</f>
        <v>0</v>
      </c>
      <c r="E44" s="172">
        <f>IF(Balance!D36=0,0,+Balance!#REF!+Balance!#REF!+Balance!#REF!)</f>
        <v>0</v>
      </c>
      <c r="F44" s="172">
        <f>IF(Balance!E36=0,0,+Balance!#REF!+Balance!#REF!+Balance!#REF!)</f>
        <v>0</v>
      </c>
      <c r="G44" s="12"/>
      <c r="H44" s="12"/>
      <c r="I44" s="12"/>
      <c r="J44" s="13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</row>
    <row r="45" spans="1:34" ht="16.5" thickBot="1">
      <c r="A45" s="13"/>
      <c r="B45" s="12"/>
      <c r="C45" s="178" t="s">
        <v>99</v>
      </c>
      <c r="D45" s="179"/>
      <c r="E45" s="172">
        <f>+'Flujo de Fondos'!C30</f>
        <v>0</v>
      </c>
      <c r="F45" s="172">
        <f>+'Flujo de Fondos'!D30</f>
        <v>0</v>
      </c>
      <c r="G45" s="12"/>
      <c r="H45" s="12"/>
      <c r="I45" s="12"/>
      <c r="J45" s="13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</row>
    <row r="46" spans="1:34" ht="16.5" thickBot="1">
      <c r="A46" s="13"/>
      <c r="B46" s="12"/>
      <c r="C46" s="168" t="s">
        <v>150</v>
      </c>
      <c r="D46" s="172">
        <f>IF(Balance!C36=0,0,+Balance!C46-Balance!C21-Balance!C22)</f>
        <v>0</v>
      </c>
      <c r="E46" s="172">
        <f>IF(Balance!D36=0,0,+Balance!D46-Balance!D21-Balance!D22)</f>
        <v>0</v>
      </c>
      <c r="F46" s="172">
        <f>IF(Balance!E36=0,0,+Balance!E46-Balance!E21-Balance!E22)</f>
        <v>0</v>
      </c>
      <c r="G46" s="12"/>
      <c r="H46" s="12"/>
      <c r="I46" s="12"/>
      <c r="J46" s="13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</row>
    <row r="47" spans="1:34" ht="16.5" thickBot="1">
      <c r="A47" s="13"/>
      <c r="B47" s="12"/>
      <c r="C47" s="181" t="s">
        <v>152</v>
      </c>
      <c r="D47" s="182"/>
      <c r="E47" s="182"/>
      <c r="F47" s="183"/>
      <c r="G47" s="12"/>
      <c r="H47" s="12"/>
      <c r="I47" s="12"/>
      <c r="J47" s="13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</row>
    <row r="48" spans="1:34" ht="16.5" thickBot="1">
      <c r="A48" s="13"/>
      <c r="B48" s="12"/>
      <c r="C48" s="168" t="s">
        <v>153</v>
      </c>
      <c r="D48" s="172">
        <f>IF(Balance!C36=0,0,+Balance!#REF!)</f>
        <v>0</v>
      </c>
      <c r="E48" s="172">
        <f>IF(Balance!D36=0,0,+Balance!#REF!)</f>
        <v>0</v>
      </c>
      <c r="F48" s="172">
        <f>IF(Balance!E36=0,0,+Balance!#REF!)</f>
        <v>0</v>
      </c>
      <c r="G48" s="12"/>
      <c r="H48" s="12"/>
      <c r="I48" s="12"/>
      <c r="J48" s="13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</row>
    <row r="49" spans="1:34" ht="16.5" thickBot="1">
      <c r="A49" s="13"/>
      <c r="B49" s="12"/>
      <c r="C49" s="168" t="s">
        <v>155</v>
      </c>
      <c r="D49" s="172">
        <f>+Balance!C70</f>
        <v>0</v>
      </c>
      <c r="E49" s="172">
        <f>+Balance!D70</f>
        <v>0</v>
      </c>
      <c r="F49" s="172">
        <f>+Balance!E70</f>
        <v>0</v>
      </c>
      <c r="G49" s="12"/>
      <c r="H49" s="12"/>
      <c r="I49" s="12"/>
      <c r="J49" s="13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</row>
    <row r="50" spans="1:34" ht="16.5" thickBot="1">
      <c r="A50" s="13"/>
      <c r="B50" s="12"/>
      <c r="C50" s="168" t="s">
        <v>156</v>
      </c>
      <c r="D50" s="172">
        <f>+Balance!C36</f>
        <v>0</v>
      </c>
      <c r="E50" s="172">
        <f>+Balance!D36</f>
        <v>0</v>
      </c>
      <c r="F50" s="172">
        <f>+Balance!E36</f>
        <v>0</v>
      </c>
      <c r="G50" s="12"/>
      <c r="H50" s="12"/>
      <c r="I50" s="12"/>
      <c r="J50" s="13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</row>
    <row r="51" spans="1:34" ht="16.5" thickBot="1">
      <c r="A51" s="13"/>
      <c r="B51" s="12"/>
      <c r="C51" s="168" t="s">
        <v>102</v>
      </c>
      <c r="D51" s="184">
        <f>+Balance!C68</f>
        <v>0</v>
      </c>
      <c r="E51" s="184">
        <f>+Balance!D68</f>
        <v>0</v>
      </c>
      <c r="F51" s="184">
        <f>+Balance!E68</f>
        <v>0</v>
      </c>
      <c r="G51" s="12"/>
      <c r="H51" s="12"/>
      <c r="I51" s="12"/>
      <c r="J51" s="13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</row>
    <row r="52" spans="1:34" ht="16.5" thickBot="1">
      <c r="A52" s="13"/>
      <c r="B52" s="12"/>
      <c r="C52" s="185" t="s">
        <v>157</v>
      </c>
      <c r="D52" s="186"/>
      <c r="E52" s="187">
        <f>IF(Balance!C36=0,0,+(Balance!#REF!/Balance!#REF!)-1)</f>
        <v>0</v>
      </c>
      <c r="F52" s="187">
        <f>IF(Balance!D36=0,0,+((Balance!#REF!/Balance!#REF!)/(Balance!#REF!/Balance!#REF!))-1)</f>
        <v>0</v>
      </c>
      <c r="G52" s="12"/>
      <c r="H52" s="12"/>
      <c r="I52" s="12"/>
      <c r="J52" s="13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</row>
    <row r="53" spans="1:34" ht="16.5" thickBot="1">
      <c r="A53" s="13"/>
      <c r="B53" s="12"/>
      <c r="C53" s="185" t="s">
        <v>50</v>
      </c>
      <c r="D53" s="188"/>
      <c r="E53" s="188"/>
      <c r="F53" s="189">
        <f>+Balance!E38</f>
        <v>0</v>
      </c>
      <c r="G53" s="12"/>
      <c r="H53" s="12"/>
      <c r="I53" s="12"/>
      <c r="J53" s="13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</row>
    <row r="54" spans="1:34" ht="15">
      <c r="A54" s="13"/>
      <c r="B54" s="190"/>
      <c r="C54" s="191"/>
      <c r="D54" s="191"/>
      <c r="E54" s="191"/>
      <c r="F54" s="191"/>
      <c r="G54" s="191"/>
      <c r="H54" s="191"/>
      <c r="I54" s="191"/>
      <c r="J54" s="13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</row>
    <row r="55" spans="1:34" ht="15">
      <c r="A55" s="108"/>
      <c r="B55" s="108"/>
      <c r="C55" s="108"/>
      <c r="D55" s="108"/>
      <c r="E55" s="108"/>
      <c r="F55" s="108"/>
      <c r="G55" s="108"/>
      <c r="H55" s="108"/>
      <c r="I55" s="108"/>
      <c r="J55" s="102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</row>
    <row r="56" spans="1:34" ht="15">
      <c r="A56" s="107"/>
      <c r="B56" s="107"/>
      <c r="C56" s="107"/>
      <c r="D56" s="107"/>
      <c r="E56" s="107"/>
      <c r="F56" s="107"/>
      <c r="G56" s="107"/>
      <c r="H56" s="107"/>
      <c r="I56" s="107"/>
      <c r="J56" s="193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</row>
    <row r="57" spans="1:34" ht="12.75">
      <c r="A57" s="21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</row>
    <row r="58" spans="1:34" ht="12.75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</row>
    <row r="59" spans="1:34" ht="12.75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</row>
    <row r="60" spans="1:34" ht="12.75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</row>
    <row r="61" spans="1:34" ht="12.75">
      <c r="A61" s="21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</row>
    <row r="62" spans="1:34" ht="12.75">
      <c r="A62" s="211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</row>
    <row r="63" spans="1:34" ht="12.75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</row>
    <row r="64" spans="1:34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</row>
    <row r="65" spans="1:34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</row>
    <row r="66" spans="1:34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</row>
    <row r="67" spans="1:34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</row>
    <row r="68" spans="1:34" ht="12.75">
      <c r="A68" s="211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</row>
    <row r="69" spans="1:34" ht="12.75">
      <c r="A69" s="211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</row>
    <row r="70" spans="1:34" ht="12.75">
      <c r="A70" s="211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</row>
    <row r="71" spans="1:34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</row>
    <row r="72" spans="1:34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</row>
    <row r="73" spans="1:34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</row>
    <row r="74" spans="1:34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</row>
    <row r="75" spans="1:34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</row>
    <row r="76" spans="1:34" ht="12.75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</row>
    <row r="77" spans="1:34" ht="12.75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</row>
    <row r="78" spans="1:34" ht="12.75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</row>
    <row r="79" spans="1:34" ht="12.75">
      <c r="A79" s="211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</row>
    <row r="80" spans="1:34" ht="12.75">
      <c r="A80" s="211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</row>
    <row r="81" spans="1:34" ht="12.75">
      <c r="A81" s="211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</row>
    <row r="82" spans="1:34" ht="12.75">
      <c r="A82" s="211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</row>
    <row r="83" spans="1:34" ht="12.7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</row>
    <row r="84" spans="1:34" ht="12.75">
      <c r="A84" s="211"/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</row>
    <row r="85" spans="1:34" ht="12.75">
      <c r="A85" s="211"/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</row>
    <row r="86" spans="1:34" ht="12.75">
      <c r="A86" s="211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</row>
    <row r="87" spans="1:34" ht="12.75">
      <c r="A87" s="211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</row>
    <row r="88" spans="1:34" ht="12.75">
      <c r="A88" s="211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</row>
    <row r="89" spans="1:34" ht="12.75">
      <c r="A89" s="211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</row>
    <row r="90" spans="1:34" ht="12.75">
      <c r="A90" s="211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</row>
    <row r="91" spans="1:34" ht="12.75">
      <c r="A91" s="211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</row>
    <row r="92" spans="1:34" ht="12.75">
      <c r="A92" s="211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</row>
    <row r="93" spans="1:34" ht="12.75">
      <c r="A93" s="211"/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</row>
    <row r="94" spans="1:34" ht="12.75">
      <c r="A94" s="211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</row>
    <row r="95" spans="1:34" ht="12.75">
      <c r="A95" s="211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</row>
    <row r="96" spans="1:34" ht="12.75">
      <c r="A96" s="211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</row>
    <row r="97" spans="1:34" ht="12.75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</row>
    <row r="98" spans="1:34" ht="12.75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</row>
    <row r="99" spans="1:34" ht="12.75">
      <c r="A99" s="211"/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</row>
    <row r="100" spans="1:34" ht="12.75">
      <c r="A100" s="211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</row>
    <row r="101" spans="1:34" ht="12.75">
      <c r="A101" s="21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</row>
    <row r="102" spans="1:34" ht="12.75">
      <c r="A102" s="211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1"/>
      <c r="AH102" s="211"/>
    </row>
    <row r="103" spans="1:34" ht="12.75">
      <c r="A103" s="211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</row>
    <row r="104" spans="1:34" ht="12.75">
      <c r="A104" s="211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</row>
    <row r="105" spans="1:34" ht="12.75">
      <c r="A105" s="211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</row>
    <row r="106" spans="1:34" ht="12.75">
      <c r="A106" s="211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</row>
    <row r="107" spans="1:34" ht="12.75">
      <c r="A107" s="211"/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  <c r="AD107" s="211"/>
      <c r="AE107" s="211"/>
      <c r="AF107" s="211"/>
      <c r="AG107" s="211"/>
      <c r="AH107" s="211"/>
    </row>
    <row r="108" spans="1:34" ht="12.75">
      <c r="A108" s="211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</row>
    <row r="109" spans="1:34" ht="12.75">
      <c r="A109" s="211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</row>
    <row r="110" spans="1:34" ht="12.75">
      <c r="A110" s="211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</row>
    <row r="111" spans="1:34" ht="12.75">
      <c r="A111" s="211"/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</row>
    <row r="112" spans="1:34" ht="12.75">
      <c r="A112" s="211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</row>
    <row r="113" spans="1:34" ht="12.75">
      <c r="A113" s="211"/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1"/>
      <c r="AH113" s="211"/>
    </row>
    <row r="114" spans="1:34" ht="12.75">
      <c r="A114" s="211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</row>
    <row r="115" spans="1:34" ht="12.75">
      <c r="A115" s="211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</row>
    <row r="116" spans="1:34" ht="12.75">
      <c r="A116" s="211"/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</row>
    <row r="117" spans="1:34" ht="12.75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</row>
    <row r="118" spans="1:34" ht="12.75">
      <c r="A118" s="211"/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</row>
    <row r="119" spans="1:34" ht="12.75">
      <c r="A119" s="211"/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</row>
    <row r="120" spans="1:34" ht="12.75">
      <c r="A120" s="211"/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</row>
    <row r="121" spans="1:34" ht="12.75">
      <c r="A121" s="211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</row>
    <row r="122" spans="1:34" ht="12.75">
      <c r="A122" s="211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</row>
    <row r="123" spans="1:34" ht="12.75">
      <c r="A123" s="211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1"/>
      <c r="AH123" s="211"/>
    </row>
    <row r="124" spans="1:34" ht="12.75">
      <c r="A124" s="211"/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</row>
    <row r="125" spans="1:34" ht="12.75">
      <c r="A125" s="211"/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</row>
    <row r="126" spans="1:34" ht="12.75">
      <c r="A126" s="211"/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</row>
    <row r="127" spans="1:34" ht="12.75">
      <c r="A127" s="211"/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</row>
    <row r="128" spans="1:34" ht="12.75">
      <c r="A128" s="211"/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</row>
    <row r="129" spans="1:34" ht="12.75">
      <c r="A129" s="211"/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</row>
    <row r="130" spans="1:34" ht="12.75">
      <c r="A130" s="211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</row>
    <row r="131" spans="1:34" ht="12.75">
      <c r="A131" s="211"/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</row>
    <row r="132" spans="1:34" ht="12.75">
      <c r="A132" s="211"/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</row>
    <row r="133" spans="1:34" ht="12.75">
      <c r="A133" s="211"/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</row>
    <row r="134" spans="1:34" ht="12.75">
      <c r="A134" s="211"/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</row>
    <row r="135" spans="1:34" ht="12.75">
      <c r="A135" s="211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</row>
    <row r="136" spans="1:34" ht="12.75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</row>
    <row r="137" spans="1:34" ht="12.75">
      <c r="A137" s="211"/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</row>
    <row r="138" spans="1:34" ht="12.75">
      <c r="A138" s="211"/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</row>
    <row r="139" spans="1:34" ht="12.75">
      <c r="A139" s="211"/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</row>
    <row r="140" spans="1:34" ht="12.75">
      <c r="A140" s="211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</row>
    <row r="141" spans="1:34" ht="12.75">
      <c r="A141" s="211"/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</row>
    <row r="142" spans="1:34" ht="12.75">
      <c r="A142" s="211"/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</row>
    <row r="143" spans="1:34" ht="12.75">
      <c r="A143" s="211"/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</row>
    <row r="144" spans="1:34" ht="12.75">
      <c r="A144" s="211"/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</row>
    <row r="145" spans="1:34" ht="12.75">
      <c r="A145" s="211"/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</row>
    <row r="146" spans="1:34" ht="12.75">
      <c r="A146" s="211"/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</row>
    <row r="147" spans="1:34" ht="12.75">
      <c r="A147" s="211"/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</row>
    <row r="148" spans="1:34" ht="12.75">
      <c r="A148" s="211"/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</row>
    <row r="149" spans="1:34" ht="12.75">
      <c r="A149" s="211"/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</row>
    <row r="150" spans="1:34" ht="12.75">
      <c r="A150" s="211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</row>
    <row r="151" spans="1:34" ht="12.75">
      <c r="A151" s="211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11"/>
      <c r="AE151" s="211"/>
      <c r="AF151" s="211"/>
      <c r="AG151" s="211"/>
      <c r="AH151" s="211"/>
    </row>
    <row r="152" spans="1:34" ht="12.75">
      <c r="A152" s="211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</row>
    <row r="153" spans="1:34" ht="12.75">
      <c r="A153" s="211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</row>
    <row r="154" spans="1:34" ht="12.75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11"/>
      <c r="AF154" s="211"/>
      <c r="AG154" s="211"/>
      <c r="AH154" s="211"/>
    </row>
    <row r="155" spans="1:34" ht="12.75">
      <c r="A155" s="211"/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</row>
    <row r="156" spans="1:34" ht="12.75">
      <c r="A156" s="211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</row>
    <row r="157" spans="1:34" ht="12.75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1"/>
      <c r="AH157" s="211"/>
    </row>
    <row r="158" spans="1:34" ht="12.75">
      <c r="A158" s="211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</row>
    <row r="159" spans="1:34" ht="12.75">
      <c r="A159" s="211"/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  <c r="AD159" s="211"/>
      <c r="AE159" s="211"/>
      <c r="AF159" s="211"/>
      <c r="AG159" s="211"/>
      <c r="AH159" s="211"/>
    </row>
    <row r="160" spans="1:34" ht="12.75">
      <c r="A160" s="211"/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</row>
    <row r="161" spans="1:34" ht="12.75">
      <c r="A161" s="211"/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</row>
    <row r="162" spans="1:34" ht="12.75">
      <c r="A162" s="211"/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</row>
    <row r="163" spans="1:34" ht="12.75">
      <c r="A163" s="211"/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</row>
    <row r="164" spans="1:34" ht="12.75">
      <c r="A164" s="211"/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</row>
    <row r="165" spans="1:34" ht="12.75">
      <c r="A165" s="211"/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</row>
    <row r="166" spans="1:34" ht="12.75">
      <c r="A166" s="211"/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</row>
    <row r="167" spans="1:34" ht="12.75">
      <c r="A167" s="211"/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</row>
    <row r="168" spans="1:34" ht="12.75">
      <c r="A168" s="211"/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</row>
    <row r="169" spans="1:34" ht="12.75">
      <c r="A169" s="211"/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</row>
    <row r="170" spans="1:34" ht="12.75">
      <c r="A170" s="211"/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</row>
    <row r="171" spans="1:34" ht="12.75">
      <c r="A171" s="211"/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</row>
    <row r="172" spans="1:34" ht="12.75">
      <c r="A172" s="211"/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</row>
    <row r="173" spans="1:34" ht="12.75">
      <c r="A173" s="211"/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</row>
    <row r="174" spans="1:34" ht="12.75">
      <c r="A174" s="211"/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</row>
    <row r="175" spans="1:34" ht="12.75">
      <c r="A175" s="211"/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</row>
    <row r="176" spans="1:34" ht="12.75">
      <c r="A176" s="211"/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</row>
    <row r="177" spans="1:34" ht="12.75">
      <c r="A177" s="211"/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</row>
    <row r="178" spans="1:34" ht="12.75">
      <c r="A178" s="211"/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</row>
    <row r="179" spans="1:34" ht="12.75">
      <c r="A179" s="211"/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</row>
    <row r="180" spans="1:34" ht="12.75">
      <c r="A180" s="211"/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1"/>
      <c r="AF180" s="211"/>
      <c r="AG180" s="211"/>
      <c r="AH180" s="211"/>
    </row>
    <row r="181" spans="1:34" ht="12.75">
      <c r="A181" s="211"/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</row>
    <row r="182" spans="1:34" ht="12.75">
      <c r="A182" s="211"/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</row>
    <row r="183" spans="1:34" ht="12.75">
      <c r="A183" s="211"/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</row>
    <row r="184" spans="1:34" ht="12.75">
      <c r="A184" s="211"/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</row>
    <row r="185" spans="1:34" ht="12.75">
      <c r="A185" s="211"/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</row>
    <row r="186" spans="1:34" ht="12.75">
      <c r="A186" s="211"/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</row>
    <row r="187" spans="1:34" ht="12.75">
      <c r="A187" s="211"/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</row>
    <row r="188" spans="1:34" ht="12.75">
      <c r="A188" s="211"/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</row>
    <row r="189" spans="1:34" ht="12.75">
      <c r="A189" s="211"/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</row>
    <row r="190" spans="1:34" ht="12.75">
      <c r="A190" s="211"/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</row>
    <row r="191" spans="1:34" ht="12.75">
      <c r="A191" s="211"/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</row>
    <row r="192" spans="1:34" ht="12.75">
      <c r="A192" s="211"/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</row>
    <row r="193" spans="1:34" ht="12.75">
      <c r="A193" s="211"/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  <c r="AD193" s="211"/>
      <c r="AE193" s="211"/>
      <c r="AF193" s="211"/>
      <c r="AG193" s="211"/>
      <c r="AH193" s="211"/>
    </row>
    <row r="194" spans="1:34" ht="12.75">
      <c r="A194" s="211"/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</row>
    <row r="195" spans="1:34" ht="12.75">
      <c r="A195" s="211"/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  <c r="AD195" s="211"/>
      <c r="AE195" s="211"/>
      <c r="AF195" s="211"/>
      <c r="AG195" s="211"/>
      <c r="AH195" s="211"/>
    </row>
    <row r="196" spans="1:34" ht="12.75">
      <c r="A196" s="211"/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</row>
    <row r="197" spans="1:34" ht="12.75">
      <c r="A197" s="211"/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</row>
    <row r="198" spans="1:34" ht="12.75">
      <c r="A198" s="211"/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</row>
    <row r="199" spans="1:34" ht="12.75">
      <c r="A199" s="211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</row>
    <row r="200" spans="1:34" ht="12.75">
      <c r="A200" s="211"/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</row>
    <row r="201" spans="1:34" ht="12.75">
      <c r="A201" s="211"/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11"/>
      <c r="AE201" s="211"/>
      <c r="AF201" s="211"/>
      <c r="AG201" s="211"/>
      <c r="AH201" s="211"/>
    </row>
    <row r="202" spans="1:34" ht="12.75">
      <c r="A202" s="211"/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  <c r="AD202" s="211"/>
      <c r="AE202" s="211"/>
      <c r="AF202" s="211"/>
      <c r="AG202" s="211"/>
      <c r="AH202" s="211"/>
    </row>
    <row r="203" spans="1:34" ht="12.75">
      <c r="A203" s="211"/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211"/>
      <c r="AG203" s="211"/>
      <c r="AH203" s="211"/>
    </row>
    <row r="204" spans="1:34" ht="12.75">
      <c r="A204" s="211"/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1"/>
      <c r="AF204" s="211"/>
      <c r="AG204" s="211"/>
      <c r="AH204" s="211"/>
    </row>
    <row r="205" spans="1:34" ht="12.75">
      <c r="A205" s="211"/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</row>
    <row r="206" spans="1:34" ht="12.75">
      <c r="A206" s="211"/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</row>
    <row r="207" spans="1:34" ht="12.75">
      <c r="A207" s="211"/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1"/>
      <c r="AF207" s="211"/>
      <c r="AG207" s="211"/>
      <c r="AH207" s="211"/>
    </row>
    <row r="208" spans="1:34" ht="12.75">
      <c r="A208" s="211"/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</row>
    <row r="209" spans="1:34" ht="12.75">
      <c r="A209" s="211"/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</row>
    <row r="210" spans="1:34" ht="12.75">
      <c r="A210" s="211"/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</row>
    <row r="211" spans="1:34" ht="12.75">
      <c r="A211" s="211"/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</row>
    <row r="212" spans="1:34" ht="12.75">
      <c r="A212" s="211"/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</row>
    <row r="213" spans="1:34" ht="12.75">
      <c r="A213" s="211"/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</row>
    <row r="214" spans="1:34" ht="12.75">
      <c r="A214" s="211"/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</row>
    <row r="215" spans="1:34" ht="12.75">
      <c r="A215" s="211"/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</row>
    <row r="216" spans="1:34" ht="12.75">
      <c r="A216" s="211"/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1"/>
      <c r="AE216" s="211"/>
      <c r="AF216" s="211"/>
      <c r="AG216" s="211"/>
      <c r="AH216" s="211"/>
    </row>
    <row r="217" spans="1:34" ht="12.75">
      <c r="A217" s="211"/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</row>
    <row r="218" spans="1:34" ht="12.75">
      <c r="A218" s="211"/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</row>
    <row r="219" spans="1:34" ht="12.75">
      <c r="A219" s="211"/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  <c r="AD219" s="211"/>
      <c r="AE219" s="211"/>
      <c r="AF219" s="211"/>
      <c r="AG219" s="211"/>
      <c r="AH219" s="211"/>
    </row>
    <row r="220" spans="1:34" ht="12.75">
      <c r="A220" s="211"/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</row>
    <row r="221" spans="1:34" ht="12.75">
      <c r="A221" s="211"/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</row>
    <row r="222" spans="1:34" ht="12.75">
      <c r="A222" s="211"/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  <c r="AD222" s="211"/>
      <c r="AE222" s="211"/>
      <c r="AF222" s="211"/>
      <c r="AG222" s="211"/>
      <c r="AH222" s="211"/>
    </row>
    <row r="223" spans="1:34" ht="12.75">
      <c r="A223" s="211"/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  <c r="AD223" s="211"/>
      <c r="AE223" s="211"/>
      <c r="AF223" s="211"/>
      <c r="AG223" s="211"/>
      <c r="AH223" s="211"/>
    </row>
    <row r="224" spans="1:34" ht="12.75">
      <c r="A224" s="211"/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  <c r="AD224" s="211"/>
      <c r="AE224" s="211"/>
      <c r="AF224" s="211"/>
      <c r="AG224" s="211"/>
      <c r="AH224" s="211"/>
    </row>
    <row r="225" spans="1:34" ht="12.75">
      <c r="A225" s="211"/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11"/>
      <c r="AF225" s="211"/>
      <c r="AG225" s="211"/>
      <c r="AH225" s="211"/>
    </row>
    <row r="226" spans="1:34" ht="12.75">
      <c r="A226" s="211"/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</row>
    <row r="227" spans="1:34" ht="12.75">
      <c r="A227" s="211"/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</row>
    <row r="228" spans="1:34" ht="12.75">
      <c r="A228" s="211"/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</row>
    <row r="229" spans="1:34" ht="12.75">
      <c r="A229" s="211"/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</row>
    <row r="230" spans="1:34" ht="12.75">
      <c r="A230" s="211"/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</row>
    <row r="231" spans="1:34" ht="12.75">
      <c r="A231" s="211"/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</row>
    <row r="232" spans="1:34" ht="12.75">
      <c r="A232" s="211"/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</row>
  </sheetData>
  <sheetProtection password="CC32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Almazán</dc:creator>
  <cp:keywords/>
  <dc:description/>
  <cp:lastModifiedBy>Camara de Comercio Stgo.</cp:lastModifiedBy>
  <dcterms:created xsi:type="dcterms:W3CDTF">2001-04-11T18:32:56Z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